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uogcloud-my.sharepoint.com/personal/ja3968j_gre_ac_uk/Documents/Desktop/Map My Map/Final Version/"/>
    </mc:Choice>
  </mc:AlternateContent>
  <xr:revisionPtr revIDLastSave="2229" documentId="8_{2F4F0844-1BE1-4589-9AA8-B529298B6099}" xr6:coauthVersionLast="47" xr6:coauthVersionMax="47" xr10:uidLastSave="{F2E1CEEF-0C73-4519-95FD-88DC3DB70643}"/>
  <bookViews>
    <workbookView xWindow="-110" yWindow="-110" windowWidth="19420" windowHeight="10300" activeTab="1" xr2:uid="{142283F8-460F-42BC-A5E4-E89E02B5590A}"/>
  </bookViews>
  <sheets>
    <sheet name="USER" sheetId="2" r:id="rId1"/>
    <sheet name="Phase 1" sheetId="1" r:id="rId2"/>
    <sheet name="Refined" sheetId="3" r:id="rId3"/>
  </sheets>
  <definedNames>
    <definedName name="_xlnm._FilterDatabase" localSheetId="1" hidden="1">'Phase 1'!$A$35:$J$41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 a="1"/>
  <c r="B3" i="3" s="1"/>
  <c r="H60" i="1"/>
  <c r="P60" i="1"/>
  <c r="A45" i="1"/>
  <c r="A60" i="1" s="1"/>
  <c r="B45" i="1"/>
  <c r="B60" i="1" s="1"/>
  <c r="C3" i="3" s="1" a="1"/>
  <c r="C3" i="3" s="1"/>
  <c r="C45" i="1"/>
  <c r="C60" i="1" s="1"/>
  <c r="D45" i="1"/>
  <c r="D60" i="1" s="1"/>
  <c r="G45" i="1"/>
  <c r="G60" i="1" s="1"/>
  <c r="H45" i="1"/>
  <c r="I45" i="1"/>
  <c r="I60" i="1" s="1"/>
  <c r="J45" i="1"/>
  <c r="J60" i="1" s="1"/>
  <c r="K45" i="1"/>
  <c r="K60" i="1" s="1"/>
  <c r="L45" i="1"/>
  <c r="L60" i="1" s="1"/>
  <c r="O45" i="1"/>
  <c r="O60" i="1" s="1"/>
  <c r="P45" i="1"/>
  <c r="Q45" i="1"/>
  <c r="Q60" i="1" s="1"/>
  <c r="R45" i="1"/>
  <c r="R60" i="1" s="1"/>
  <c r="S45" i="1"/>
  <c r="S60" i="1" s="1"/>
  <c r="T45" i="1"/>
  <c r="T60" i="1" s="1"/>
  <c r="A59" i="1"/>
  <c r="G32" i="1"/>
  <c r="E45" i="1" s="1"/>
  <c r="E60" i="1" s="1"/>
  <c r="F32" i="1"/>
  <c r="C32" i="1"/>
  <c r="C31" i="1"/>
  <c r="A32" i="1"/>
  <c r="C12" i="1"/>
  <c r="BC77" i="1"/>
  <c r="BB77" i="1"/>
  <c r="BC76" i="1"/>
  <c r="BB76" i="1"/>
  <c r="BC75" i="1"/>
  <c r="BJ88" i="1" s="1"/>
  <c r="BB75" i="1"/>
  <c r="BC74" i="1"/>
  <c r="BB74" i="1"/>
  <c r="BC73" i="1"/>
  <c r="BB73" i="1"/>
  <c r="BC72" i="1"/>
  <c r="BB72" i="1"/>
  <c r="BC71" i="1"/>
  <c r="BB71" i="1"/>
  <c r="BC70" i="1"/>
  <c r="BB70" i="1"/>
  <c r="BC69" i="1"/>
  <c r="BB69" i="1"/>
  <c r="BC68" i="1"/>
  <c r="BB68" i="1"/>
  <c r="AE31" i="1"/>
  <c r="AE30" i="1"/>
  <c r="AE29" i="1"/>
  <c r="AE28" i="1"/>
  <c r="AE27" i="1"/>
  <c r="AE26" i="1"/>
  <c r="AE25" i="1"/>
  <c r="AE24" i="1"/>
  <c r="AE23" i="1"/>
  <c r="AE22" i="1"/>
  <c r="AF31" i="1"/>
  <c r="AF30" i="1"/>
  <c r="AF29" i="1"/>
  <c r="AF28" i="1"/>
  <c r="AF27" i="1"/>
  <c r="AF26" i="1"/>
  <c r="AF25" i="1"/>
  <c r="AF24" i="1"/>
  <c r="AF23" i="1"/>
  <c r="AF22" i="1"/>
  <c r="C11" i="1"/>
  <c r="G31" i="1"/>
  <c r="F31" i="1"/>
  <c r="U3" i="3" a="1"/>
  <c r="U3" i="3" s="1"/>
  <c r="AX77" i="1"/>
  <c r="AW77" i="1"/>
  <c r="G187" i="1"/>
  <c r="A201" i="1" s="1"/>
  <c r="A215" i="1" s="1"/>
  <c r="F187" i="1"/>
  <c r="G186" i="1"/>
  <c r="E200" i="1" s="1"/>
  <c r="E214" i="1" s="1"/>
  <c r="F186" i="1"/>
  <c r="G185" i="1"/>
  <c r="A199" i="1" s="1"/>
  <c r="A213" i="1" s="1"/>
  <c r="F185" i="1"/>
  <c r="G184" i="1"/>
  <c r="D198" i="1" s="1"/>
  <c r="D212" i="1" s="1"/>
  <c r="F184" i="1"/>
  <c r="B180" i="1"/>
  <c r="B181" i="1"/>
  <c r="B182" i="1"/>
  <c r="B183" i="1"/>
  <c r="B184" i="1"/>
  <c r="B185" i="1"/>
  <c r="B186" i="1"/>
  <c r="B187" i="1"/>
  <c r="B179" i="1"/>
  <c r="B178" i="1"/>
  <c r="A181" i="1"/>
  <c r="A182" i="1"/>
  <c r="A183" i="1"/>
  <c r="A184" i="1"/>
  <c r="A185" i="1"/>
  <c r="A186" i="1"/>
  <c r="A187" i="1"/>
  <c r="A180" i="1"/>
  <c r="A179" i="1"/>
  <c r="A178" i="1"/>
  <c r="F138" i="1"/>
  <c r="G138" i="1"/>
  <c r="G137" i="1"/>
  <c r="F137" i="1"/>
  <c r="G136" i="1"/>
  <c r="F136" i="1"/>
  <c r="G135" i="1"/>
  <c r="F135" i="1"/>
  <c r="AE138" i="1"/>
  <c r="AD138" i="1"/>
  <c r="AE137" i="1"/>
  <c r="AD137" i="1"/>
  <c r="AE136" i="1"/>
  <c r="AD136" i="1"/>
  <c r="AE135" i="1"/>
  <c r="AD135" i="1"/>
  <c r="BD138" i="1"/>
  <c r="BC138" i="1"/>
  <c r="BD137" i="1"/>
  <c r="BC137" i="1"/>
  <c r="BD136" i="1"/>
  <c r="BC136" i="1"/>
  <c r="BD135" i="1"/>
  <c r="BC135" i="1"/>
  <c r="AE77" i="1"/>
  <c r="AE90" i="1" s="1"/>
  <c r="AD77" i="1"/>
  <c r="AE76" i="1"/>
  <c r="AD76" i="1"/>
  <c r="AE75" i="1"/>
  <c r="AD75" i="1"/>
  <c r="AE74" i="1"/>
  <c r="AG87" i="1" s="1"/>
  <c r="AD74" i="1"/>
  <c r="G77" i="1"/>
  <c r="F77" i="1"/>
  <c r="G76" i="1"/>
  <c r="F76" i="1"/>
  <c r="G75" i="1"/>
  <c r="F75" i="1"/>
  <c r="G74" i="1"/>
  <c r="F74" i="1"/>
  <c r="N45" i="1" l="1"/>
  <c r="N60" i="1" s="1"/>
  <c r="F45" i="1"/>
  <c r="F60" i="1" s="1"/>
  <c r="M45" i="1"/>
  <c r="M60" i="1" s="1"/>
  <c r="D200" i="1"/>
  <c r="D214" i="1" s="1"/>
  <c r="R198" i="1"/>
  <c r="R212" i="1" s="1"/>
  <c r="T198" i="1"/>
  <c r="T212" i="1" s="1"/>
  <c r="O201" i="1"/>
  <c r="O215" i="1" s="1"/>
  <c r="K198" i="1"/>
  <c r="K212" i="1" s="1"/>
  <c r="I201" i="1"/>
  <c r="I215" i="1" s="1"/>
  <c r="I198" i="1"/>
  <c r="I212" i="1" s="1"/>
  <c r="G201" i="1"/>
  <c r="G215" i="1" s="1"/>
  <c r="C198" i="1"/>
  <c r="C212" i="1" s="1"/>
  <c r="T200" i="1"/>
  <c r="T214" i="1" s="1"/>
  <c r="A198" i="1"/>
  <c r="A212" i="1" s="1"/>
  <c r="L200" i="1"/>
  <c r="L214" i="1" s="1"/>
  <c r="Q201" i="1"/>
  <c r="Q215" i="1" s="1"/>
  <c r="P201" i="1"/>
  <c r="P215" i="1" s="1"/>
  <c r="H201" i="1"/>
  <c r="H215" i="1" s="1"/>
  <c r="S200" i="1"/>
  <c r="S214" i="1" s="1"/>
  <c r="K200" i="1"/>
  <c r="K214" i="1" s="1"/>
  <c r="C200" i="1"/>
  <c r="C214" i="1" s="1"/>
  <c r="O199" i="1"/>
  <c r="O213" i="1" s="1"/>
  <c r="G199" i="1"/>
  <c r="G213" i="1" s="1"/>
  <c r="S198" i="1"/>
  <c r="S212" i="1" s="1"/>
  <c r="J198" i="1"/>
  <c r="J212" i="1" s="1"/>
  <c r="B198" i="1"/>
  <c r="B212" i="1" s="1"/>
  <c r="N201" i="1"/>
  <c r="N215" i="1" s="1"/>
  <c r="F201" i="1"/>
  <c r="F215" i="1" s="1"/>
  <c r="Q200" i="1"/>
  <c r="Q214" i="1" s="1"/>
  <c r="I200" i="1"/>
  <c r="I214" i="1" s="1"/>
  <c r="A200" i="1"/>
  <c r="A214" i="1" s="1"/>
  <c r="M199" i="1"/>
  <c r="M213" i="1" s="1"/>
  <c r="E199" i="1"/>
  <c r="E213" i="1" s="1"/>
  <c r="Q198" i="1"/>
  <c r="Q212" i="1" s="1"/>
  <c r="H198" i="1"/>
  <c r="H212" i="1" s="1"/>
  <c r="E201" i="1"/>
  <c r="E215" i="1" s="1"/>
  <c r="H199" i="1"/>
  <c r="H213" i="1" s="1"/>
  <c r="M201" i="1"/>
  <c r="M215" i="1" s="1"/>
  <c r="D201" i="1"/>
  <c r="D215" i="1" s="1"/>
  <c r="P200" i="1"/>
  <c r="P214" i="1" s="1"/>
  <c r="H200" i="1"/>
  <c r="H214" i="1" s="1"/>
  <c r="T199" i="1"/>
  <c r="T213" i="1" s="1"/>
  <c r="L199" i="1"/>
  <c r="L213" i="1" s="1"/>
  <c r="D199" i="1"/>
  <c r="D213" i="1" s="1"/>
  <c r="P198" i="1"/>
  <c r="P212" i="1" s="1"/>
  <c r="G198" i="1"/>
  <c r="G212" i="1" s="1"/>
  <c r="P199" i="1"/>
  <c r="P213" i="1" s="1"/>
  <c r="N199" i="1"/>
  <c r="N213" i="1" s="1"/>
  <c r="T201" i="1"/>
  <c r="T215" i="1" s="1"/>
  <c r="L201" i="1"/>
  <c r="L215" i="1" s="1"/>
  <c r="C201" i="1"/>
  <c r="C215" i="1" s="1"/>
  <c r="O200" i="1"/>
  <c r="O214" i="1" s="1"/>
  <c r="G200" i="1"/>
  <c r="G214" i="1" s="1"/>
  <c r="S199" i="1"/>
  <c r="S213" i="1" s="1"/>
  <c r="K199" i="1"/>
  <c r="K213" i="1" s="1"/>
  <c r="C199" i="1"/>
  <c r="C213" i="1" s="1"/>
  <c r="O198" i="1"/>
  <c r="O212" i="1" s="1"/>
  <c r="F198" i="1"/>
  <c r="F212" i="1" s="1"/>
  <c r="S201" i="1"/>
  <c r="S215" i="1" s="1"/>
  <c r="K201" i="1"/>
  <c r="K215" i="1" s="1"/>
  <c r="B201" i="1"/>
  <c r="B215" i="1" s="1"/>
  <c r="N200" i="1"/>
  <c r="N214" i="1" s="1"/>
  <c r="F200" i="1"/>
  <c r="F214" i="1" s="1"/>
  <c r="R199" i="1"/>
  <c r="R213" i="1" s="1"/>
  <c r="J199" i="1"/>
  <c r="J213" i="1" s="1"/>
  <c r="B199" i="1"/>
  <c r="B213" i="1" s="1"/>
  <c r="N198" i="1"/>
  <c r="N212" i="1" s="1"/>
  <c r="E198" i="1"/>
  <c r="E212" i="1" s="1"/>
  <c r="L198" i="1"/>
  <c r="L212" i="1" s="1"/>
  <c r="R200" i="1"/>
  <c r="R214" i="1" s="1"/>
  <c r="J200" i="1"/>
  <c r="J214" i="1" s="1"/>
  <c r="B200" i="1"/>
  <c r="B214" i="1" s="1"/>
  <c r="F199" i="1"/>
  <c r="F213" i="1" s="1"/>
  <c r="R201" i="1"/>
  <c r="R215" i="1" s="1"/>
  <c r="J201" i="1"/>
  <c r="J215" i="1" s="1"/>
  <c r="M200" i="1"/>
  <c r="M214" i="1" s="1"/>
  <c r="Q199" i="1"/>
  <c r="Q213" i="1" s="1"/>
  <c r="I199" i="1"/>
  <c r="I213" i="1" s="1"/>
  <c r="M198" i="1"/>
  <c r="M212" i="1" s="1"/>
  <c r="AZ151" i="1"/>
  <c r="AZ165" i="1" s="1"/>
  <c r="AX138" i="1"/>
  <c r="O148" i="1"/>
  <c r="AF148" i="1"/>
  <c r="AG148" i="1"/>
  <c r="AR148" i="1"/>
  <c r="AR162" i="1" s="1"/>
  <c r="C149" i="1"/>
  <c r="C163" i="1" s="1"/>
  <c r="AC149" i="1"/>
  <c r="AE149" i="1"/>
  <c r="AO149" i="1"/>
  <c r="AR149" i="1"/>
  <c r="AA150" i="1"/>
  <c r="AB150" i="1"/>
  <c r="AN150" i="1"/>
  <c r="AO150" i="1"/>
  <c r="L151" i="1"/>
  <c r="T151" i="1"/>
  <c r="Y151" i="1"/>
  <c r="AK151" i="1"/>
  <c r="AL151" i="1"/>
  <c r="BO151" i="1"/>
  <c r="BO165" i="1" s="1"/>
  <c r="AY131" i="1"/>
  <c r="AY132" i="1"/>
  <c r="AY133" i="1"/>
  <c r="AY134" i="1"/>
  <c r="AY135" i="1"/>
  <c r="AY136" i="1"/>
  <c r="AY137" i="1"/>
  <c r="AY130" i="1"/>
  <c r="AY129" i="1"/>
  <c r="AX131" i="1"/>
  <c r="AX132" i="1"/>
  <c r="AX133" i="1"/>
  <c r="AX134" i="1"/>
  <c r="AX135" i="1"/>
  <c r="AX136" i="1"/>
  <c r="AX137" i="1"/>
  <c r="AX130" i="1"/>
  <c r="AX129" i="1"/>
  <c r="A135" i="1"/>
  <c r="H148" i="1"/>
  <c r="Y135" i="1"/>
  <c r="AD148" i="1"/>
  <c r="AD162" i="1" s="1"/>
  <c r="BE148" i="1"/>
  <c r="BE162" i="1" s="1"/>
  <c r="A136" i="1"/>
  <c r="D149" i="1"/>
  <c r="Y136" i="1"/>
  <c r="Z149" i="1"/>
  <c r="Z163" i="1" s="1"/>
  <c r="BA149" i="1"/>
  <c r="A137" i="1"/>
  <c r="H150" i="1"/>
  <c r="H164" i="1" s="1"/>
  <c r="Y137" i="1"/>
  <c r="AD150" i="1"/>
  <c r="BE150" i="1"/>
  <c r="A138" i="1"/>
  <c r="G151" i="1"/>
  <c r="G165" i="1" s="1"/>
  <c r="Y138" i="1"/>
  <c r="AA151" i="1"/>
  <c r="Z28" i="1"/>
  <c r="Z29" i="1"/>
  <c r="Z30" i="1"/>
  <c r="Z31" i="1"/>
  <c r="AX70" i="1"/>
  <c r="AX71" i="1"/>
  <c r="AX72" i="1"/>
  <c r="AX73" i="1"/>
  <c r="AX74" i="1"/>
  <c r="AX75" i="1"/>
  <c r="AX76" i="1"/>
  <c r="AX69" i="1"/>
  <c r="AX68" i="1"/>
  <c r="AW70" i="1"/>
  <c r="AW71" i="1"/>
  <c r="AW72" i="1"/>
  <c r="AW73" i="1"/>
  <c r="AW74" i="1"/>
  <c r="AW75" i="1"/>
  <c r="AW76" i="1"/>
  <c r="AW69" i="1"/>
  <c r="AW68" i="1"/>
  <c r="BM89" i="1"/>
  <c r="BM102" i="1" s="1"/>
  <c r="BE90" i="1"/>
  <c r="A74" i="1"/>
  <c r="Y74" i="1" s="1"/>
  <c r="H87" i="1"/>
  <c r="Z74" i="1"/>
  <c r="AB74" i="1"/>
  <c r="AC74" i="1"/>
  <c r="AB87" i="1"/>
  <c r="A75" i="1"/>
  <c r="Y75" i="1" s="1"/>
  <c r="D88" i="1"/>
  <c r="Z75" i="1"/>
  <c r="AB75" i="1"/>
  <c r="AC75" i="1"/>
  <c r="AZ88" i="1"/>
  <c r="A76" i="1"/>
  <c r="Y76" i="1" s="1"/>
  <c r="H89" i="1"/>
  <c r="Z76" i="1"/>
  <c r="AB76" i="1"/>
  <c r="AC76" i="1"/>
  <c r="AD89" i="1"/>
  <c r="AX89" i="1"/>
  <c r="AX102" i="1" s="1"/>
  <c r="A77" i="1"/>
  <c r="Y77" i="1" s="1"/>
  <c r="D90" i="1"/>
  <c r="Z77" i="1"/>
  <c r="AB77" i="1"/>
  <c r="AC77" i="1"/>
  <c r="BD90" i="1"/>
  <c r="L44" i="1"/>
  <c r="G30" i="1"/>
  <c r="F30" i="1"/>
  <c r="G29" i="1"/>
  <c r="F42" i="1" s="1"/>
  <c r="F29" i="1"/>
  <c r="G28" i="1"/>
  <c r="F28" i="1"/>
  <c r="A31" i="1"/>
  <c r="A30" i="1"/>
  <c r="A29" i="1"/>
  <c r="A28" i="1"/>
  <c r="BD129" i="1"/>
  <c r="BF142" i="1" s="1"/>
  <c r="BD130" i="1"/>
  <c r="BJ143" i="1" s="1"/>
  <c r="BD131" i="1"/>
  <c r="BN144" i="1" s="1"/>
  <c r="BD132" i="1"/>
  <c r="BQ145" i="1" s="1"/>
  <c r="BD133" i="1"/>
  <c r="BM146" i="1" s="1"/>
  <c r="BD134" i="1"/>
  <c r="AX147" i="1" s="1"/>
  <c r="BC134" i="1"/>
  <c r="BC133" i="1"/>
  <c r="BC132" i="1"/>
  <c r="BC131" i="1"/>
  <c r="BC130" i="1"/>
  <c r="BC129" i="1"/>
  <c r="C2" i="1"/>
  <c r="C178" i="1" s="1"/>
  <c r="G183" i="1"/>
  <c r="T197" i="1" s="1"/>
  <c r="G182" i="1"/>
  <c r="B196" i="1" s="1"/>
  <c r="G181" i="1"/>
  <c r="E195" i="1" s="1"/>
  <c r="G180" i="1"/>
  <c r="I194" i="1" s="1"/>
  <c r="G179" i="1"/>
  <c r="M193" i="1" s="1"/>
  <c r="G178" i="1"/>
  <c r="R192" i="1" s="1"/>
  <c r="F183" i="1"/>
  <c r="F182" i="1"/>
  <c r="F181" i="1"/>
  <c r="F180" i="1"/>
  <c r="F179" i="1"/>
  <c r="F178" i="1"/>
  <c r="AD129" i="1"/>
  <c r="AE134" i="1"/>
  <c r="AB147" i="1" s="1"/>
  <c r="AE133" i="1"/>
  <c r="AM146" i="1" s="1"/>
  <c r="AE132" i="1"/>
  <c r="AE131" i="1"/>
  <c r="AK144" i="1" s="1"/>
  <c r="AE130" i="1"/>
  <c r="AH143" i="1" s="1"/>
  <c r="AE129" i="1"/>
  <c r="AK142" i="1" s="1"/>
  <c r="AD134" i="1"/>
  <c r="AD133" i="1"/>
  <c r="AD132" i="1"/>
  <c r="AD131" i="1"/>
  <c r="AD130" i="1"/>
  <c r="Y131" i="1"/>
  <c r="Y132" i="1"/>
  <c r="Y133" i="1"/>
  <c r="Y134" i="1"/>
  <c r="Y130" i="1"/>
  <c r="Y129" i="1"/>
  <c r="BK86" i="1"/>
  <c r="BI84" i="1"/>
  <c r="BP83" i="1"/>
  <c r="BM82" i="1"/>
  <c r="AY67" i="1"/>
  <c r="AX67" i="1"/>
  <c r="AW67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W79" i="1"/>
  <c r="AE69" i="1"/>
  <c r="AR82" i="1" s="1"/>
  <c r="G134" i="1"/>
  <c r="C147" i="1" s="1"/>
  <c r="F134" i="1"/>
  <c r="G133" i="1"/>
  <c r="F133" i="1"/>
  <c r="G132" i="1"/>
  <c r="F132" i="1"/>
  <c r="G131" i="1"/>
  <c r="F131" i="1"/>
  <c r="G130" i="1"/>
  <c r="F130" i="1"/>
  <c r="G129" i="1"/>
  <c r="F129" i="1"/>
  <c r="AE73" i="1"/>
  <c r="AM86" i="1" s="1"/>
  <c r="AD73" i="1"/>
  <c r="AE72" i="1"/>
  <c r="AM85" i="1" s="1"/>
  <c r="AD72" i="1"/>
  <c r="AE71" i="1"/>
  <c r="AM84" i="1" s="1"/>
  <c r="AD71" i="1"/>
  <c r="AE70" i="1"/>
  <c r="AL83" i="1" s="1"/>
  <c r="AD70" i="1"/>
  <c r="AD69" i="1"/>
  <c r="AD68" i="1"/>
  <c r="AE68" i="1"/>
  <c r="AN81" i="1" s="1"/>
  <c r="AD80" i="1"/>
  <c r="AE80" i="1"/>
  <c r="AF80" i="1"/>
  <c r="AG80" i="1"/>
  <c r="AH80" i="1"/>
  <c r="AI80" i="1"/>
  <c r="AJ80" i="1"/>
  <c r="AK80" i="1"/>
  <c r="F68" i="1"/>
  <c r="G25" i="1"/>
  <c r="Y67" i="1"/>
  <c r="Z67" i="1"/>
  <c r="AA67" i="1"/>
  <c r="AB67" i="1"/>
  <c r="AC67" i="1"/>
  <c r="Z68" i="1"/>
  <c r="AB68" i="1"/>
  <c r="AC68" i="1"/>
  <c r="Z69" i="1"/>
  <c r="AB69" i="1"/>
  <c r="AC69" i="1"/>
  <c r="Z70" i="1"/>
  <c r="AB70" i="1"/>
  <c r="AC70" i="1"/>
  <c r="Z71" i="1"/>
  <c r="AB71" i="1"/>
  <c r="AC71" i="1"/>
  <c r="Z72" i="1"/>
  <c r="AB72" i="1"/>
  <c r="AC72" i="1"/>
  <c r="Z73" i="1"/>
  <c r="AB73" i="1"/>
  <c r="AC73" i="1"/>
  <c r="Y79" i="1"/>
  <c r="Y80" i="1"/>
  <c r="Z80" i="1"/>
  <c r="AA80" i="1"/>
  <c r="AB80" i="1"/>
  <c r="AC80" i="1"/>
  <c r="AL80" i="1"/>
  <c r="AM80" i="1"/>
  <c r="AN80" i="1"/>
  <c r="AO80" i="1"/>
  <c r="AP80" i="1"/>
  <c r="AQ80" i="1"/>
  <c r="AR80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C10" i="1"/>
  <c r="C9" i="1"/>
  <c r="C8" i="1"/>
  <c r="F22" i="1"/>
  <c r="E3" i="1"/>
  <c r="C28" i="1" l="1"/>
  <c r="C184" i="1"/>
  <c r="C29" i="1"/>
  <c r="C185" i="1"/>
  <c r="C30" i="1"/>
  <c r="C186" i="1"/>
  <c r="C187" i="1"/>
  <c r="AY77" i="1"/>
  <c r="BP85" i="1"/>
  <c r="BJ85" i="1"/>
  <c r="BJ98" i="1" s="1"/>
  <c r="B43" i="1"/>
  <c r="B58" i="1" s="1"/>
  <c r="P43" i="1"/>
  <c r="B147" i="1"/>
  <c r="A147" i="1"/>
  <c r="G41" i="1"/>
  <c r="G56" i="1" s="1"/>
  <c r="P41" i="1"/>
  <c r="P56" i="1" s="1"/>
  <c r="AO164" i="1"/>
  <c r="AN164" i="1"/>
  <c r="BA163" i="1"/>
  <c r="AL165" i="1"/>
  <c r="AA164" i="1"/>
  <c r="AF162" i="1"/>
  <c r="D103" i="1"/>
  <c r="AD164" i="1"/>
  <c r="R147" i="1"/>
  <c r="AZ101" i="1"/>
  <c r="BE164" i="1"/>
  <c r="D163" i="1"/>
  <c r="AB164" i="1"/>
  <c r="AG162" i="1"/>
  <c r="P147" i="1"/>
  <c r="AK165" i="1"/>
  <c r="AR163" i="1"/>
  <c r="O162" i="1"/>
  <c r="N147" i="1"/>
  <c r="Y165" i="1"/>
  <c r="AO163" i="1"/>
  <c r="D101" i="1"/>
  <c r="AA165" i="1"/>
  <c r="M147" i="1"/>
  <c r="T165" i="1"/>
  <c r="AE163" i="1"/>
  <c r="H162" i="1"/>
  <c r="F147" i="1"/>
  <c r="L165" i="1"/>
  <c r="AC163" i="1"/>
  <c r="BO88" i="1"/>
  <c r="BO101" i="1" s="1"/>
  <c r="BG88" i="1"/>
  <c r="BG101" i="1" s="1"/>
  <c r="AH151" i="1"/>
  <c r="AH165" i="1" s="1"/>
  <c r="AC148" i="1"/>
  <c r="AC162" i="1" s="1"/>
  <c r="AJ147" i="1"/>
  <c r="I147" i="1"/>
  <c r="AY151" i="1"/>
  <c r="AY165" i="1" s="1"/>
  <c r="AF151" i="1"/>
  <c r="AF165" i="1" s="1"/>
  <c r="BL150" i="1"/>
  <c r="BL164" i="1" s="1"/>
  <c r="AI150" i="1"/>
  <c r="AI164" i="1" s="1"/>
  <c r="G150" i="1"/>
  <c r="G164" i="1" s="1"/>
  <c r="AK149" i="1"/>
  <c r="AK163" i="1" s="1"/>
  <c r="S149" i="1"/>
  <c r="S163" i="1" s="1"/>
  <c r="AN148" i="1"/>
  <c r="AN162" i="1" s="1"/>
  <c r="AA148" i="1"/>
  <c r="AA162" i="1" s="1"/>
  <c r="H147" i="1"/>
  <c r="AP151" i="1"/>
  <c r="AP165" i="1" s="1"/>
  <c r="AD151" i="1"/>
  <c r="AD165" i="1" s="1"/>
  <c r="BD150" i="1"/>
  <c r="BD164" i="1" s="1"/>
  <c r="AG150" i="1"/>
  <c r="AG164" i="1" s="1"/>
  <c r="BP149" i="1"/>
  <c r="BP163" i="1" s="1"/>
  <c r="AJ149" i="1"/>
  <c r="AJ163" i="1" s="1"/>
  <c r="K149" i="1"/>
  <c r="K163" i="1" s="1"/>
  <c r="AK148" i="1"/>
  <c r="AK162" i="1" s="1"/>
  <c r="Y148" i="1"/>
  <c r="Y162" i="1" s="1"/>
  <c r="AO151" i="1"/>
  <c r="AO165" i="1" s="1"/>
  <c r="AG149" i="1"/>
  <c r="AG163" i="1" s="1"/>
  <c r="AC151" i="1"/>
  <c r="AC165" i="1" s="1"/>
  <c r="AR150" i="1"/>
  <c r="AR164" i="1" s="1"/>
  <c r="AF150" i="1"/>
  <c r="AF164" i="1" s="1"/>
  <c r="BH149" i="1"/>
  <c r="BH163" i="1" s="1"/>
  <c r="AJ148" i="1"/>
  <c r="AJ162" i="1" s="1"/>
  <c r="Q147" i="1"/>
  <c r="E147" i="1"/>
  <c r="AN151" i="1"/>
  <c r="AN165" i="1" s="1"/>
  <c r="Z151" i="1"/>
  <c r="Z165" i="1" s="1"/>
  <c r="AQ150" i="1"/>
  <c r="AQ164" i="1" s="1"/>
  <c r="AC150" i="1"/>
  <c r="AC164" i="1" s="1"/>
  <c r="AZ149" i="1"/>
  <c r="AZ163" i="1" s="1"/>
  <c r="AF149" i="1"/>
  <c r="AF163" i="1" s="1"/>
  <c r="BL148" i="1"/>
  <c r="BL162" i="1" s="1"/>
  <c r="AI148" i="1"/>
  <c r="AI162" i="1" s="1"/>
  <c r="F148" i="1"/>
  <c r="F162" i="1" s="1"/>
  <c r="BD148" i="1"/>
  <c r="BD162" i="1" s="1"/>
  <c r="BM147" i="1"/>
  <c r="BM161" i="1" s="1"/>
  <c r="AK150" i="1"/>
  <c r="AK164" i="1" s="1"/>
  <c r="Y150" i="1"/>
  <c r="Y164" i="1" s="1"/>
  <c r="AN149" i="1"/>
  <c r="AN163" i="1" s="1"/>
  <c r="AB149" i="1"/>
  <c r="AB163" i="1" s="1"/>
  <c r="AQ148" i="1"/>
  <c r="AQ162" i="1" s="1"/>
  <c r="K88" i="1"/>
  <c r="K101" i="1" s="1"/>
  <c r="BE147" i="1"/>
  <c r="BE161" i="1" s="1"/>
  <c r="J147" i="1"/>
  <c r="BD151" i="1"/>
  <c r="BD165" i="1" s="1"/>
  <c r="AG151" i="1"/>
  <c r="AG165" i="1" s="1"/>
  <c r="C151" i="1"/>
  <c r="C165" i="1" s="1"/>
  <c r="AJ150" i="1"/>
  <c r="AJ164" i="1" s="1"/>
  <c r="O150" i="1"/>
  <c r="O164" i="1" s="1"/>
  <c r="AM149" i="1"/>
  <c r="AM163" i="1" s="1"/>
  <c r="Y149" i="1"/>
  <c r="Y163" i="1" s="1"/>
  <c r="AO148" i="1"/>
  <c r="AO162" i="1" s="1"/>
  <c r="AB148" i="1"/>
  <c r="AB162" i="1" s="1"/>
  <c r="AC147" i="1"/>
  <c r="AK147" i="1"/>
  <c r="AK161" i="1" s="1"/>
  <c r="AD147" i="1"/>
  <c r="AD161" i="1" s="1"/>
  <c r="AL147" i="1"/>
  <c r="AL161" i="1" s="1"/>
  <c r="AE147" i="1"/>
  <c r="AE161" i="1" s="1"/>
  <c r="AM147" i="1"/>
  <c r="AM161" i="1" s="1"/>
  <c r="AF147" i="1"/>
  <c r="AF161" i="1" s="1"/>
  <c r="AN147" i="1"/>
  <c r="AN161" i="1" s="1"/>
  <c r="Y147" i="1"/>
  <c r="Y161" i="1" s="1"/>
  <c r="AG147" i="1"/>
  <c r="AG161" i="1" s="1"/>
  <c r="AO147" i="1"/>
  <c r="AO161" i="1" s="1"/>
  <c r="Z147" i="1"/>
  <c r="Z161" i="1" s="1"/>
  <c r="AH147" i="1"/>
  <c r="AH161" i="1" s="1"/>
  <c r="AP147" i="1"/>
  <c r="AP161" i="1" s="1"/>
  <c r="AA147" i="1"/>
  <c r="AI147" i="1"/>
  <c r="AI161" i="1" s="1"/>
  <c r="AQ147" i="1"/>
  <c r="F90" i="1"/>
  <c r="F103" i="1" s="1"/>
  <c r="H90" i="1"/>
  <c r="H103" i="1" s="1"/>
  <c r="Q90" i="1"/>
  <c r="Q103" i="1" s="1"/>
  <c r="T90" i="1"/>
  <c r="T103" i="1" s="1"/>
  <c r="BB90" i="1"/>
  <c r="BH90" i="1"/>
  <c r="BL90" i="1"/>
  <c r="BO90" i="1"/>
  <c r="BP90" i="1"/>
  <c r="AY90" i="1"/>
  <c r="BA90" i="1"/>
  <c r="Z88" i="1"/>
  <c r="Z101" i="1" s="1"/>
  <c r="AF88" i="1"/>
  <c r="AF101" i="1" s="1"/>
  <c r="BD87" i="1"/>
  <c r="BD100" i="1" s="1"/>
  <c r="BK87" i="1"/>
  <c r="BK100" i="1" s="1"/>
  <c r="AF90" i="1"/>
  <c r="AF103" i="1" s="1"/>
  <c r="AM90" i="1"/>
  <c r="AM103" i="1" s="1"/>
  <c r="AR147" i="1"/>
  <c r="AR161" i="1" s="1"/>
  <c r="BK89" i="1"/>
  <c r="BK102" i="1" s="1"/>
  <c r="AY88" i="1"/>
  <c r="AY101" i="1" s="1"/>
  <c r="BL147" i="1"/>
  <c r="BD147" i="1"/>
  <c r="BD161" i="1" s="1"/>
  <c r="O147" i="1"/>
  <c r="G147" i="1"/>
  <c r="BE151" i="1"/>
  <c r="BE165" i="1" s="1"/>
  <c r="AM151" i="1"/>
  <c r="AM165" i="1" s="1"/>
  <c r="AE151" i="1"/>
  <c r="AE165" i="1" s="1"/>
  <c r="S151" i="1"/>
  <c r="S165" i="1" s="1"/>
  <c r="K151" i="1"/>
  <c r="K165" i="1" s="1"/>
  <c r="B151" i="1"/>
  <c r="B165" i="1" s="1"/>
  <c r="BK150" i="1"/>
  <c r="BK164" i="1" s="1"/>
  <c r="BC150" i="1"/>
  <c r="BC164" i="1" s="1"/>
  <c r="AP150" i="1"/>
  <c r="AP164" i="1" s="1"/>
  <c r="AH150" i="1"/>
  <c r="AH164" i="1" s="1"/>
  <c r="Z150" i="1"/>
  <c r="Z164" i="1" s="1"/>
  <c r="N150" i="1"/>
  <c r="N164" i="1" s="1"/>
  <c r="F150" i="1"/>
  <c r="F164" i="1" s="1"/>
  <c r="BO149" i="1"/>
  <c r="BO163" i="1" s="1"/>
  <c r="BG149" i="1"/>
  <c r="BG163" i="1" s="1"/>
  <c r="AY149" i="1"/>
  <c r="AY163" i="1" s="1"/>
  <c r="AL149" i="1"/>
  <c r="AL163" i="1" s="1"/>
  <c r="AD149" i="1"/>
  <c r="AD163" i="1" s="1"/>
  <c r="R149" i="1"/>
  <c r="R163" i="1" s="1"/>
  <c r="J149" i="1"/>
  <c r="J163" i="1" s="1"/>
  <c r="B149" i="1"/>
  <c r="B163" i="1" s="1"/>
  <c r="BK148" i="1"/>
  <c r="BK162" i="1" s="1"/>
  <c r="BC148" i="1"/>
  <c r="BC162" i="1" s="1"/>
  <c r="AP148" i="1"/>
  <c r="AP162" i="1" s="1"/>
  <c r="AH148" i="1"/>
  <c r="AH162" i="1" s="1"/>
  <c r="Z148" i="1"/>
  <c r="Z162" i="1" s="1"/>
  <c r="N148" i="1"/>
  <c r="N162" i="1" s="1"/>
  <c r="E148" i="1"/>
  <c r="E162" i="1" s="1"/>
  <c r="BI89" i="1"/>
  <c r="BI102" i="1" s="1"/>
  <c r="BK147" i="1"/>
  <c r="BK161" i="1" s="1"/>
  <c r="BC147" i="1"/>
  <c r="BC161" i="1" s="1"/>
  <c r="R151" i="1"/>
  <c r="R165" i="1" s="1"/>
  <c r="J151" i="1"/>
  <c r="J165" i="1" s="1"/>
  <c r="A151" i="1"/>
  <c r="A165" i="1" s="1"/>
  <c r="BJ150" i="1"/>
  <c r="BJ164" i="1" s="1"/>
  <c r="BB150" i="1"/>
  <c r="BB164" i="1" s="1"/>
  <c r="M150" i="1"/>
  <c r="M164" i="1" s="1"/>
  <c r="E150" i="1"/>
  <c r="E164" i="1" s="1"/>
  <c r="BN149" i="1"/>
  <c r="BN163" i="1" s="1"/>
  <c r="BF149" i="1"/>
  <c r="BF163" i="1" s="1"/>
  <c r="AX149" i="1"/>
  <c r="AX163" i="1" s="1"/>
  <c r="Q149" i="1"/>
  <c r="Q163" i="1" s="1"/>
  <c r="I149" i="1"/>
  <c r="I163" i="1" s="1"/>
  <c r="A149" i="1"/>
  <c r="A163" i="1" s="1"/>
  <c r="BJ148" i="1"/>
  <c r="BJ162" i="1" s="1"/>
  <c r="BB148" i="1"/>
  <c r="BB162" i="1" s="1"/>
  <c r="M148" i="1"/>
  <c r="M162" i="1" s="1"/>
  <c r="D148" i="1"/>
  <c r="D162" i="1" s="1"/>
  <c r="BH89" i="1"/>
  <c r="BH102" i="1" s="1"/>
  <c r="BJ147" i="1"/>
  <c r="BJ161" i="1" s="1"/>
  <c r="I151" i="1"/>
  <c r="I165" i="1" s="1"/>
  <c r="BQ150" i="1"/>
  <c r="BQ164" i="1" s="1"/>
  <c r="BI150" i="1"/>
  <c r="BI164" i="1" s="1"/>
  <c r="BA150" i="1"/>
  <c r="BA164" i="1" s="1"/>
  <c r="L150" i="1"/>
  <c r="L164" i="1" s="1"/>
  <c r="D150" i="1"/>
  <c r="D164" i="1" s="1"/>
  <c r="BM149" i="1"/>
  <c r="BM163" i="1" s="1"/>
  <c r="BE149" i="1"/>
  <c r="BE163" i="1" s="1"/>
  <c r="P149" i="1"/>
  <c r="P163" i="1" s="1"/>
  <c r="H149" i="1"/>
  <c r="H163" i="1" s="1"/>
  <c r="BQ148" i="1"/>
  <c r="BQ162" i="1" s="1"/>
  <c r="BI148" i="1"/>
  <c r="BI162" i="1" s="1"/>
  <c r="BA148" i="1"/>
  <c r="BA162" i="1" s="1"/>
  <c r="T148" i="1"/>
  <c r="T162" i="1" s="1"/>
  <c r="L148" i="1"/>
  <c r="L162" i="1" s="1"/>
  <c r="C148" i="1"/>
  <c r="C162" i="1" s="1"/>
  <c r="Q151" i="1"/>
  <c r="Q165" i="1" s="1"/>
  <c r="BD89" i="1"/>
  <c r="BD102" i="1" s="1"/>
  <c r="C88" i="1"/>
  <c r="C101" i="1" s="1"/>
  <c r="BQ147" i="1"/>
  <c r="BQ161" i="1" s="1"/>
  <c r="BI147" i="1"/>
  <c r="BI161" i="1" s="1"/>
  <c r="BA147" i="1"/>
  <c r="T147" i="1"/>
  <c r="L147" i="1"/>
  <c r="D147" i="1"/>
  <c r="AR151" i="1"/>
  <c r="AR165" i="1" s="1"/>
  <c r="AJ151" i="1"/>
  <c r="AJ165" i="1" s="1"/>
  <c r="AB151" i="1"/>
  <c r="AB165" i="1" s="1"/>
  <c r="P151" i="1"/>
  <c r="P165" i="1" s="1"/>
  <c r="H151" i="1"/>
  <c r="H165" i="1" s="1"/>
  <c r="BP150" i="1"/>
  <c r="BP164" i="1" s="1"/>
  <c r="BH150" i="1"/>
  <c r="BH164" i="1" s="1"/>
  <c r="AZ150" i="1"/>
  <c r="AZ164" i="1" s="1"/>
  <c r="AM150" i="1"/>
  <c r="AM164" i="1" s="1"/>
  <c r="AE150" i="1"/>
  <c r="AE164" i="1" s="1"/>
  <c r="S150" i="1"/>
  <c r="S164" i="1" s="1"/>
  <c r="K150" i="1"/>
  <c r="K164" i="1" s="1"/>
  <c r="C150" i="1"/>
  <c r="C164" i="1" s="1"/>
  <c r="BL149" i="1"/>
  <c r="BL163" i="1" s="1"/>
  <c r="BD149" i="1"/>
  <c r="BD163" i="1" s="1"/>
  <c r="AQ149" i="1"/>
  <c r="AQ163" i="1" s="1"/>
  <c r="AI149" i="1"/>
  <c r="AI163" i="1" s="1"/>
  <c r="AA149" i="1"/>
  <c r="AA163" i="1" s="1"/>
  <c r="O149" i="1"/>
  <c r="O163" i="1" s="1"/>
  <c r="G149" i="1"/>
  <c r="G163" i="1" s="1"/>
  <c r="BP148" i="1"/>
  <c r="BP162" i="1" s="1"/>
  <c r="BH148" i="1"/>
  <c r="BH162" i="1" s="1"/>
  <c r="AZ148" i="1"/>
  <c r="AZ162" i="1" s="1"/>
  <c r="AM148" i="1"/>
  <c r="AM162" i="1" s="1"/>
  <c r="AE148" i="1"/>
  <c r="AE162" i="1" s="1"/>
  <c r="S148" i="1"/>
  <c r="S162" i="1" s="1"/>
  <c r="K148" i="1"/>
  <c r="K162" i="1" s="1"/>
  <c r="B148" i="1"/>
  <c r="B162" i="1" s="1"/>
  <c r="BB147" i="1"/>
  <c r="T150" i="1"/>
  <c r="T164" i="1" s="1"/>
  <c r="BA89" i="1"/>
  <c r="BA102" i="1" s="1"/>
  <c r="BP147" i="1"/>
  <c r="BP161" i="1" s="1"/>
  <c r="BH147" i="1"/>
  <c r="BH161" i="1" s="1"/>
  <c r="AZ147" i="1"/>
  <c r="AZ161" i="1" s="1"/>
  <c r="S147" i="1"/>
  <c r="K147" i="1"/>
  <c r="AQ151" i="1"/>
  <c r="AQ165" i="1" s="1"/>
  <c r="AI151" i="1"/>
  <c r="AI165" i="1" s="1"/>
  <c r="O151" i="1"/>
  <c r="O165" i="1" s="1"/>
  <c r="F151" i="1"/>
  <c r="F165" i="1" s="1"/>
  <c r="BO150" i="1"/>
  <c r="BO164" i="1" s="1"/>
  <c r="BG150" i="1"/>
  <c r="BG164" i="1" s="1"/>
  <c r="AY150" i="1"/>
  <c r="AY164" i="1" s="1"/>
  <c r="AL150" i="1"/>
  <c r="AL164" i="1" s="1"/>
  <c r="R150" i="1"/>
  <c r="R164" i="1" s="1"/>
  <c r="J150" i="1"/>
  <c r="J164" i="1" s="1"/>
  <c r="B150" i="1"/>
  <c r="B164" i="1" s="1"/>
  <c r="BK149" i="1"/>
  <c r="BK163" i="1" s="1"/>
  <c r="BC149" i="1"/>
  <c r="BC163" i="1" s="1"/>
  <c r="AP149" i="1"/>
  <c r="AP163" i="1" s="1"/>
  <c r="AH149" i="1"/>
  <c r="AH163" i="1" s="1"/>
  <c r="N149" i="1"/>
  <c r="N163" i="1" s="1"/>
  <c r="F149" i="1"/>
  <c r="F163" i="1" s="1"/>
  <c r="BO148" i="1"/>
  <c r="BO162" i="1" s="1"/>
  <c r="BG148" i="1"/>
  <c r="BG162" i="1" s="1"/>
  <c r="AY148" i="1"/>
  <c r="AY162" i="1" s="1"/>
  <c r="AL148" i="1"/>
  <c r="AL162" i="1" s="1"/>
  <c r="R148" i="1"/>
  <c r="R162" i="1" s="1"/>
  <c r="J148" i="1"/>
  <c r="J162" i="1" s="1"/>
  <c r="A148" i="1"/>
  <c r="A162" i="1" s="1"/>
  <c r="AZ138" i="1"/>
  <c r="AW89" i="1"/>
  <c r="AW102" i="1" s="1"/>
  <c r="BO147" i="1"/>
  <c r="BO161" i="1" s="1"/>
  <c r="BG147" i="1"/>
  <c r="BG161" i="1" s="1"/>
  <c r="AY147" i="1"/>
  <c r="AY161" i="1" s="1"/>
  <c r="N151" i="1"/>
  <c r="N165" i="1" s="1"/>
  <c r="E151" i="1"/>
  <c r="E165" i="1" s="1"/>
  <c r="BN150" i="1"/>
  <c r="BN164" i="1" s="1"/>
  <c r="BF150" i="1"/>
  <c r="BF164" i="1" s="1"/>
  <c r="AX150" i="1"/>
  <c r="AX164" i="1" s="1"/>
  <c r="Q150" i="1"/>
  <c r="Q164" i="1" s="1"/>
  <c r="I150" i="1"/>
  <c r="I164" i="1" s="1"/>
  <c r="A150" i="1"/>
  <c r="A164" i="1" s="1"/>
  <c r="BJ149" i="1"/>
  <c r="BJ163" i="1" s="1"/>
  <c r="BB149" i="1"/>
  <c r="BB163" i="1" s="1"/>
  <c r="M149" i="1"/>
  <c r="M163" i="1" s="1"/>
  <c r="E149" i="1"/>
  <c r="E163" i="1" s="1"/>
  <c r="BN148" i="1"/>
  <c r="BN162" i="1" s="1"/>
  <c r="BF148" i="1"/>
  <c r="BF162" i="1" s="1"/>
  <c r="AX148" i="1"/>
  <c r="AX162" i="1" s="1"/>
  <c r="Q148" i="1"/>
  <c r="Q162" i="1" s="1"/>
  <c r="I148" i="1"/>
  <c r="I162" i="1" s="1"/>
  <c r="G148" i="1"/>
  <c r="G162" i="1" s="1"/>
  <c r="BN147" i="1"/>
  <c r="BN161" i="1" s="1"/>
  <c r="BF147" i="1"/>
  <c r="BF161" i="1" s="1"/>
  <c r="M151" i="1"/>
  <c r="M165" i="1" s="1"/>
  <c r="D151" i="1"/>
  <c r="D165" i="1" s="1"/>
  <c r="BM150" i="1"/>
  <c r="BM164" i="1" s="1"/>
  <c r="P150" i="1"/>
  <c r="P164" i="1" s="1"/>
  <c r="BQ149" i="1"/>
  <c r="BQ163" i="1" s="1"/>
  <c r="BI149" i="1"/>
  <c r="BI163" i="1" s="1"/>
  <c r="T149" i="1"/>
  <c r="T163" i="1" s="1"/>
  <c r="L149" i="1"/>
  <c r="L163" i="1" s="1"/>
  <c r="BM148" i="1"/>
  <c r="BM162" i="1" s="1"/>
  <c r="P148" i="1"/>
  <c r="P162" i="1" s="1"/>
  <c r="BN151" i="1"/>
  <c r="BN165" i="1" s="1"/>
  <c r="AX151" i="1"/>
  <c r="AX165" i="1" s="1"/>
  <c r="BM151" i="1"/>
  <c r="BM165" i="1" s="1"/>
  <c r="BL151" i="1"/>
  <c r="BL165" i="1" s="1"/>
  <c r="BG151" i="1"/>
  <c r="BG165" i="1" s="1"/>
  <c r="BF151" i="1"/>
  <c r="BF165" i="1" s="1"/>
  <c r="BK151" i="1"/>
  <c r="BK165" i="1" s="1"/>
  <c r="BC151" i="1"/>
  <c r="BC165" i="1" s="1"/>
  <c r="BJ151" i="1"/>
  <c r="BJ165" i="1" s="1"/>
  <c r="BB151" i="1"/>
  <c r="BB165" i="1" s="1"/>
  <c r="BQ151" i="1"/>
  <c r="BQ165" i="1" s="1"/>
  <c r="BI151" i="1"/>
  <c r="BI165" i="1" s="1"/>
  <c r="BA151" i="1"/>
  <c r="BA165" i="1" s="1"/>
  <c r="BP151" i="1"/>
  <c r="BP165" i="1" s="1"/>
  <c r="BH151" i="1"/>
  <c r="BH165" i="1" s="1"/>
  <c r="M44" i="1"/>
  <c r="M59" i="1" s="1"/>
  <c r="BM90" i="1"/>
  <c r="AZ90" i="1"/>
  <c r="P90" i="1"/>
  <c r="P103" i="1" s="1"/>
  <c r="C90" i="1"/>
  <c r="C103" i="1" s="1"/>
  <c r="BE89" i="1"/>
  <c r="BE102" i="1" s="1"/>
  <c r="AO89" i="1"/>
  <c r="AO102" i="1" s="1"/>
  <c r="AB89" i="1"/>
  <c r="AB102" i="1" s="1"/>
  <c r="AR88" i="1"/>
  <c r="AR101" i="1" s="1"/>
  <c r="AE88" i="1"/>
  <c r="AE101" i="1" s="1"/>
  <c r="BC87" i="1"/>
  <c r="BC100" i="1" s="1"/>
  <c r="AA138" i="1"/>
  <c r="C136" i="1"/>
  <c r="AZ137" i="1"/>
  <c r="T43" i="1"/>
  <c r="T58" i="1" s="1"/>
  <c r="M90" i="1"/>
  <c r="M103" i="1" s="1"/>
  <c r="A90" i="1"/>
  <c r="A103" i="1" s="1"/>
  <c r="AN89" i="1"/>
  <c r="AN102" i="1" s="1"/>
  <c r="AA89" i="1"/>
  <c r="AA102" i="1" s="1"/>
  <c r="AO88" i="1"/>
  <c r="AO101" i="1" s="1"/>
  <c r="AC88" i="1"/>
  <c r="AC101" i="1" s="1"/>
  <c r="AQ87" i="1"/>
  <c r="AQ100" i="1" s="1"/>
  <c r="AZ136" i="1"/>
  <c r="AQ89" i="1"/>
  <c r="AQ102" i="1" s="1"/>
  <c r="BI90" i="1"/>
  <c r="AW90" i="1"/>
  <c r="L90" i="1"/>
  <c r="L103" i="1" s="1"/>
  <c r="BP89" i="1"/>
  <c r="BP102" i="1" s="1"/>
  <c r="BC89" i="1"/>
  <c r="BC102" i="1" s="1"/>
  <c r="AK89" i="1"/>
  <c r="AK102" i="1" s="1"/>
  <c r="Y89" i="1"/>
  <c r="Y102" i="1" s="1"/>
  <c r="AN88" i="1"/>
  <c r="AN101" i="1" s="1"/>
  <c r="AB88" i="1"/>
  <c r="AB101" i="1" s="1"/>
  <c r="AI87" i="1"/>
  <c r="AI100" i="1" s="1"/>
  <c r="AA137" i="1"/>
  <c r="C135" i="1"/>
  <c r="AZ135" i="1"/>
  <c r="AD102" i="1"/>
  <c r="AC89" i="1"/>
  <c r="AC102" i="1" s="1"/>
  <c r="H100" i="1"/>
  <c r="K90" i="1"/>
  <c r="K103" i="1" s="1"/>
  <c r="AJ89" i="1"/>
  <c r="AJ102" i="1" s="1"/>
  <c r="O89" i="1"/>
  <c r="O102" i="1" s="1"/>
  <c r="AM88" i="1"/>
  <c r="AM101" i="1" s="1"/>
  <c r="Y88" i="1"/>
  <c r="Y101" i="1" s="1"/>
  <c r="AA87" i="1"/>
  <c r="AA100" i="1" s="1"/>
  <c r="BG90" i="1"/>
  <c r="AE103" i="1"/>
  <c r="I90" i="1"/>
  <c r="I103" i="1" s="1"/>
  <c r="BL89" i="1"/>
  <c r="BL102" i="1" s="1"/>
  <c r="AZ89" i="1"/>
  <c r="AZ102" i="1" s="1"/>
  <c r="AI89" i="1"/>
  <c r="AI102" i="1" s="1"/>
  <c r="G89" i="1"/>
  <c r="G102" i="1" s="1"/>
  <c r="AK88" i="1"/>
  <c r="AK101" i="1" s="1"/>
  <c r="S88" i="1"/>
  <c r="S101" i="1" s="1"/>
  <c r="O87" i="1"/>
  <c r="O100" i="1" s="1"/>
  <c r="C138" i="1"/>
  <c r="AA136" i="1"/>
  <c r="H102" i="1"/>
  <c r="AG89" i="1"/>
  <c r="AG102" i="1" s="1"/>
  <c r="AJ88" i="1"/>
  <c r="AJ101" i="1" s="1"/>
  <c r="G87" i="1"/>
  <c r="G100" i="1" s="1"/>
  <c r="AB100" i="1"/>
  <c r="S90" i="1"/>
  <c r="S103" i="1" s="1"/>
  <c r="E90" i="1"/>
  <c r="E103" i="1" s="1"/>
  <c r="AR89" i="1"/>
  <c r="AR102" i="1" s="1"/>
  <c r="AF89" i="1"/>
  <c r="AF102" i="1" s="1"/>
  <c r="AG88" i="1"/>
  <c r="AG101" i="1" s="1"/>
  <c r="C137" i="1"/>
  <c r="AA135" i="1"/>
  <c r="AZ129" i="1"/>
  <c r="AY76" i="1"/>
  <c r="C75" i="1"/>
  <c r="AA75" i="1" s="1"/>
  <c r="BN90" i="1"/>
  <c r="BF90" i="1"/>
  <c r="AX90" i="1"/>
  <c r="AL90" i="1"/>
  <c r="AL103" i="1" s="1"/>
  <c r="AD90" i="1"/>
  <c r="AD103" i="1" s="1"/>
  <c r="R90" i="1"/>
  <c r="R103" i="1" s="1"/>
  <c r="J90" i="1"/>
  <c r="J103" i="1" s="1"/>
  <c r="B90" i="1"/>
  <c r="B103" i="1" s="1"/>
  <c r="BJ89" i="1"/>
  <c r="BJ102" i="1" s="1"/>
  <c r="BB89" i="1"/>
  <c r="BB102" i="1" s="1"/>
  <c r="AP89" i="1"/>
  <c r="AP102" i="1" s="1"/>
  <c r="AH89" i="1"/>
  <c r="AH102" i="1" s="1"/>
  <c r="Z89" i="1"/>
  <c r="Z102" i="1" s="1"/>
  <c r="N89" i="1"/>
  <c r="N102" i="1" s="1"/>
  <c r="F89" i="1"/>
  <c r="F102" i="1" s="1"/>
  <c r="BN88" i="1"/>
  <c r="BN101" i="1" s="1"/>
  <c r="BF88" i="1"/>
  <c r="BF101" i="1" s="1"/>
  <c r="AX88" i="1"/>
  <c r="AX101" i="1" s="1"/>
  <c r="AL88" i="1"/>
  <c r="AL101" i="1" s="1"/>
  <c r="AD88" i="1"/>
  <c r="AD101" i="1" s="1"/>
  <c r="R88" i="1"/>
  <c r="R101" i="1" s="1"/>
  <c r="J88" i="1"/>
  <c r="J101" i="1" s="1"/>
  <c r="B88" i="1"/>
  <c r="B101" i="1" s="1"/>
  <c r="BJ87" i="1"/>
  <c r="BJ100" i="1" s="1"/>
  <c r="BB87" i="1"/>
  <c r="BB100" i="1" s="1"/>
  <c r="AP87" i="1"/>
  <c r="AP100" i="1" s="1"/>
  <c r="AH87" i="1"/>
  <c r="AH100" i="1" s="1"/>
  <c r="Z87" i="1"/>
  <c r="Z100" i="1" s="1"/>
  <c r="N87" i="1"/>
  <c r="N100" i="1" s="1"/>
  <c r="F87" i="1"/>
  <c r="F100" i="1" s="1"/>
  <c r="AY75" i="1"/>
  <c r="AK90" i="1"/>
  <c r="AK103" i="1" s="1"/>
  <c r="AC90" i="1"/>
  <c r="AC103" i="1" s="1"/>
  <c r="M89" i="1"/>
  <c r="M102" i="1" s="1"/>
  <c r="E89" i="1"/>
  <c r="E102" i="1" s="1"/>
  <c r="BM88" i="1"/>
  <c r="BM101" i="1" s="1"/>
  <c r="BE88" i="1"/>
  <c r="BE101" i="1" s="1"/>
  <c r="AW88" i="1"/>
  <c r="AW101" i="1" s="1"/>
  <c r="Q88" i="1"/>
  <c r="Q101" i="1" s="1"/>
  <c r="I88" i="1"/>
  <c r="I101" i="1" s="1"/>
  <c r="A88" i="1"/>
  <c r="A101" i="1" s="1"/>
  <c r="BI87" i="1"/>
  <c r="BI100" i="1" s="1"/>
  <c r="BA87" i="1"/>
  <c r="BA100" i="1" s="1"/>
  <c r="AO87" i="1"/>
  <c r="AO100" i="1" s="1"/>
  <c r="AG100" i="1"/>
  <c r="Y87" i="1"/>
  <c r="Y100" i="1" s="1"/>
  <c r="M87" i="1"/>
  <c r="M100" i="1" s="1"/>
  <c r="E87" i="1"/>
  <c r="E100" i="1" s="1"/>
  <c r="AY74" i="1"/>
  <c r="AB31" i="1"/>
  <c r="AB29" i="1"/>
  <c r="AR90" i="1"/>
  <c r="AR103" i="1" s="1"/>
  <c r="AJ90" i="1"/>
  <c r="AJ103" i="1" s="1"/>
  <c r="AB90" i="1"/>
  <c r="AB103" i="1" s="1"/>
  <c r="T89" i="1"/>
  <c r="T102" i="1" s="1"/>
  <c r="L89" i="1"/>
  <c r="L102" i="1" s="1"/>
  <c r="D89" i="1"/>
  <c r="D102" i="1" s="1"/>
  <c r="BL88" i="1"/>
  <c r="BL101" i="1" s="1"/>
  <c r="BD88" i="1"/>
  <c r="BD101" i="1" s="1"/>
  <c r="P88" i="1"/>
  <c r="P101" i="1" s="1"/>
  <c r="H88" i="1"/>
  <c r="H101" i="1" s="1"/>
  <c r="BP87" i="1"/>
  <c r="BP100" i="1" s="1"/>
  <c r="BH87" i="1"/>
  <c r="BH100" i="1" s="1"/>
  <c r="AZ87" i="1"/>
  <c r="AZ100" i="1" s="1"/>
  <c r="AN87" i="1"/>
  <c r="AN100" i="1" s="1"/>
  <c r="AF87" i="1"/>
  <c r="AF100" i="1" s="1"/>
  <c r="T87" i="1"/>
  <c r="T100" i="1" s="1"/>
  <c r="L87" i="1"/>
  <c r="L100" i="1" s="1"/>
  <c r="D87" i="1"/>
  <c r="D100" i="1" s="1"/>
  <c r="C76" i="1"/>
  <c r="AA76" i="1" s="1"/>
  <c r="BK90" i="1"/>
  <c r="BC90" i="1"/>
  <c r="AQ90" i="1"/>
  <c r="AQ103" i="1" s="1"/>
  <c r="AI90" i="1"/>
  <c r="AI103" i="1" s="1"/>
  <c r="AA90" i="1"/>
  <c r="AA103" i="1" s="1"/>
  <c r="O90" i="1"/>
  <c r="O103" i="1" s="1"/>
  <c r="G90" i="1"/>
  <c r="G103" i="1" s="1"/>
  <c r="BO89" i="1"/>
  <c r="BO102" i="1" s="1"/>
  <c r="BG89" i="1"/>
  <c r="BG102" i="1" s="1"/>
  <c r="AY89" i="1"/>
  <c r="AY102" i="1" s="1"/>
  <c r="AM89" i="1"/>
  <c r="AM102" i="1" s="1"/>
  <c r="AE89" i="1"/>
  <c r="AE102" i="1" s="1"/>
  <c r="S89" i="1"/>
  <c r="S102" i="1" s="1"/>
  <c r="K89" i="1"/>
  <c r="K102" i="1" s="1"/>
  <c r="C89" i="1"/>
  <c r="C102" i="1" s="1"/>
  <c r="BK88" i="1"/>
  <c r="BK101" i="1" s="1"/>
  <c r="BC88" i="1"/>
  <c r="BC101" i="1" s="1"/>
  <c r="AQ88" i="1"/>
  <c r="AQ101" i="1" s="1"/>
  <c r="AI88" i="1"/>
  <c r="AI101" i="1" s="1"/>
  <c r="AA88" i="1"/>
  <c r="AA101" i="1" s="1"/>
  <c r="O88" i="1"/>
  <c r="O101" i="1" s="1"/>
  <c r="G88" i="1"/>
  <c r="G101" i="1" s="1"/>
  <c r="BO87" i="1"/>
  <c r="BO100" i="1" s="1"/>
  <c r="BG87" i="1"/>
  <c r="BG100" i="1" s="1"/>
  <c r="AY87" i="1"/>
  <c r="AY100" i="1" s="1"/>
  <c r="AM87" i="1"/>
  <c r="AM100" i="1" s="1"/>
  <c r="AE87" i="1"/>
  <c r="AE100" i="1" s="1"/>
  <c r="S87" i="1"/>
  <c r="S100" i="1" s="1"/>
  <c r="K87" i="1"/>
  <c r="K100" i="1" s="1"/>
  <c r="C87" i="1"/>
  <c r="C100" i="1" s="1"/>
  <c r="C74" i="1"/>
  <c r="AA74" i="1" s="1"/>
  <c r="BJ90" i="1"/>
  <c r="AP90" i="1"/>
  <c r="AP103" i="1" s="1"/>
  <c r="AH90" i="1"/>
  <c r="AH103" i="1" s="1"/>
  <c r="Z90" i="1"/>
  <c r="Z103" i="1" s="1"/>
  <c r="N90" i="1"/>
  <c r="N103" i="1" s="1"/>
  <c r="BN89" i="1"/>
  <c r="BN102" i="1" s="1"/>
  <c r="BF89" i="1"/>
  <c r="BF102" i="1" s="1"/>
  <c r="AL89" i="1"/>
  <c r="AL102" i="1" s="1"/>
  <c r="R89" i="1"/>
  <c r="R102" i="1" s="1"/>
  <c r="J89" i="1"/>
  <c r="J102" i="1" s="1"/>
  <c r="B89" i="1"/>
  <c r="B102" i="1" s="1"/>
  <c r="BJ101" i="1"/>
  <c r="BB88" i="1"/>
  <c r="BB101" i="1" s="1"/>
  <c r="AP88" i="1"/>
  <c r="AP101" i="1" s="1"/>
  <c r="AH88" i="1"/>
  <c r="AH101" i="1" s="1"/>
  <c r="N88" i="1"/>
  <c r="N101" i="1" s="1"/>
  <c r="F88" i="1"/>
  <c r="F101" i="1" s="1"/>
  <c r="BN87" i="1"/>
  <c r="BN100" i="1" s="1"/>
  <c r="BF87" i="1"/>
  <c r="BF100" i="1" s="1"/>
  <c r="AX87" i="1"/>
  <c r="AX100" i="1" s="1"/>
  <c r="AL87" i="1"/>
  <c r="AL100" i="1" s="1"/>
  <c r="AD87" i="1"/>
  <c r="AD100" i="1" s="1"/>
  <c r="R87" i="1"/>
  <c r="R100" i="1" s="1"/>
  <c r="J87" i="1"/>
  <c r="J100" i="1" s="1"/>
  <c r="B87" i="1"/>
  <c r="B100" i="1" s="1"/>
  <c r="AO90" i="1"/>
  <c r="AO103" i="1" s="1"/>
  <c r="AG90" i="1"/>
  <c r="AG103" i="1" s="1"/>
  <c r="Y90" i="1"/>
  <c r="Y103" i="1" s="1"/>
  <c r="Q89" i="1"/>
  <c r="Q102" i="1" s="1"/>
  <c r="I89" i="1"/>
  <c r="I102" i="1" s="1"/>
  <c r="A89" i="1"/>
  <c r="A102" i="1" s="1"/>
  <c r="BI88" i="1"/>
  <c r="BI101" i="1" s="1"/>
  <c r="BA88" i="1"/>
  <c r="BA101" i="1" s="1"/>
  <c r="M88" i="1"/>
  <c r="M101" i="1" s="1"/>
  <c r="E88" i="1"/>
  <c r="E101" i="1" s="1"/>
  <c r="BM87" i="1"/>
  <c r="BM100" i="1" s="1"/>
  <c r="BE87" i="1"/>
  <c r="BE100" i="1" s="1"/>
  <c r="AW87" i="1"/>
  <c r="AW100" i="1" s="1"/>
  <c r="AK87" i="1"/>
  <c r="AK100" i="1" s="1"/>
  <c r="AC87" i="1"/>
  <c r="AC100" i="1" s="1"/>
  <c r="Q87" i="1"/>
  <c r="Q100" i="1" s="1"/>
  <c r="I87" i="1"/>
  <c r="I100" i="1" s="1"/>
  <c r="A87" i="1"/>
  <c r="A100" i="1" s="1"/>
  <c r="AY68" i="1"/>
  <c r="AB30" i="1"/>
  <c r="AB28" i="1"/>
  <c r="C77" i="1"/>
  <c r="AA77" i="1" s="1"/>
  <c r="AN90" i="1"/>
  <c r="AN103" i="1" s="1"/>
  <c r="P89" i="1"/>
  <c r="P102" i="1" s="1"/>
  <c r="BP88" i="1"/>
  <c r="BP101" i="1" s="1"/>
  <c r="BH88" i="1"/>
  <c r="BH101" i="1" s="1"/>
  <c r="T88" i="1"/>
  <c r="T101" i="1" s="1"/>
  <c r="L88" i="1"/>
  <c r="L101" i="1" s="1"/>
  <c r="BL87" i="1"/>
  <c r="BL100" i="1" s="1"/>
  <c r="AR87" i="1"/>
  <c r="AR100" i="1" s="1"/>
  <c r="AJ87" i="1"/>
  <c r="AJ100" i="1" s="1"/>
  <c r="P87" i="1"/>
  <c r="P100" i="1" s="1"/>
  <c r="K44" i="1"/>
  <c r="K59" i="1" s="1"/>
  <c r="A44" i="1"/>
  <c r="L43" i="1"/>
  <c r="L58" i="1" s="1"/>
  <c r="E43" i="1"/>
  <c r="E58" i="1" s="1"/>
  <c r="S42" i="1"/>
  <c r="S57" i="1" s="1"/>
  <c r="S44" i="1"/>
  <c r="S59" i="1" s="1"/>
  <c r="L42" i="1"/>
  <c r="L57" i="1" s="1"/>
  <c r="D43" i="1"/>
  <c r="D58" i="1" s="1"/>
  <c r="F57" i="1"/>
  <c r="H44" i="1"/>
  <c r="H59" i="1" s="1"/>
  <c r="A43" i="1"/>
  <c r="A58" i="1" s="1"/>
  <c r="Q43" i="1"/>
  <c r="Q58" i="1" s="1"/>
  <c r="I42" i="1"/>
  <c r="I57" i="1" s="1"/>
  <c r="M43" i="1"/>
  <c r="M58" i="1" s="1"/>
  <c r="E42" i="1"/>
  <c r="E57" i="1" s="1"/>
  <c r="M41" i="1"/>
  <c r="M56" i="1" s="1"/>
  <c r="E41" i="1"/>
  <c r="E56" i="1" s="1"/>
  <c r="T44" i="1"/>
  <c r="T59" i="1" s="1"/>
  <c r="I44" i="1"/>
  <c r="I59" i="1" s="1"/>
  <c r="O43" i="1"/>
  <c r="O58" i="1" s="1"/>
  <c r="T42" i="1"/>
  <c r="T57" i="1" s="1"/>
  <c r="H42" i="1"/>
  <c r="H57" i="1" s="1"/>
  <c r="Q44" i="1"/>
  <c r="Q59" i="1" s="1"/>
  <c r="E44" i="1"/>
  <c r="E59" i="1" s="1"/>
  <c r="Q42" i="1"/>
  <c r="Q57" i="1" s="1"/>
  <c r="D42" i="1"/>
  <c r="D57" i="1" s="1"/>
  <c r="P44" i="1"/>
  <c r="P59" i="1" s="1"/>
  <c r="D44" i="1"/>
  <c r="D59" i="1" s="1"/>
  <c r="I43" i="1"/>
  <c r="I58" i="1" s="1"/>
  <c r="P42" i="1"/>
  <c r="P57" i="1" s="1"/>
  <c r="C42" i="1"/>
  <c r="C57" i="1" s="1"/>
  <c r="O44" i="1"/>
  <c r="O59" i="1" s="1"/>
  <c r="C44" i="1"/>
  <c r="C59" i="1" s="1"/>
  <c r="G43" i="1"/>
  <c r="G58" i="1" s="1"/>
  <c r="M42" i="1"/>
  <c r="M57" i="1" s="1"/>
  <c r="A42" i="1"/>
  <c r="A57" i="1" s="1"/>
  <c r="K42" i="1"/>
  <c r="K57" i="1" s="1"/>
  <c r="R44" i="1"/>
  <c r="R59" i="1" s="1"/>
  <c r="J44" i="1"/>
  <c r="J59" i="1" s="1"/>
  <c r="B44" i="1"/>
  <c r="B59" i="1" s="1"/>
  <c r="N43" i="1"/>
  <c r="N58" i="1" s="1"/>
  <c r="F43" i="1"/>
  <c r="F58" i="1" s="1"/>
  <c r="R42" i="1"/>
  <c r="R57" i="1" s="1"/>
  <c r="J42" i="1"/>
  <c r="J57" i="1" s="1"/>
  <c r="B42" i="1"/>
  <c r="B57" i="1" s="1"/>
  <c r="N41" i="1"/>
  <c r="N56" i="1" s="1"/>
  <c r="F41" i="1"/>
  <c r="F56" i="1" s="1"/>
  <c r="L41" i="1"/>
  <c r="L56" i="1" s="1"/>
  <c r="G44" i="1"/>
  <c r="G59" i="1" s="1"/>
  <c r="S43" i="1"/>
  <c r="S58" i="1" s="1"/>
  <c r="K43" i="1"/>
  <c r="K58" i="1" s="1"/>
  <c r="C43" i="1"/>
  <c r="C58" i="1" s="1"/>
  <c r="O42" i="1"/>
  <c r="O57" i="1" s="1"/>
  <c r="G42" i="1"/>
  <c r="G57" i="1" s="1"/>
  <c r="S41" i="1"/>
  <c r="S56" i="1" s="1"/>
  <c r="K41" i="1"/>
  <c r="K56" i="1" s="1"/>
  <c r="C41" i="1"/>
  <c r="C56" i="1" s="1"/>
  <c r="T41" i="1"/>
  <c r="T56" i="1" s="1"/>
  <c r="D41" i="1"/>
  <c r="D56" i="1" s="1"/>
  <c r="N44" i="1"/>
  <c r="N59" i="1" s="1"/>
  <c r="F44" i="1"/>
  <c r="F59" i="1" s="1"/>
  <c r="R43" i="1"/>
  <c r="R58" i="1" s="1"/>
  <c r="J43" i="1"/>
  <c r="J58" i="1" s="1"/>
  <c r="N42" i="1"/>
  <c r="N57" i="1" s="1"/>
  <c r="R41" i="1"/>
  <c r="R56" i="1" s="1"/>
  <c r="J41" i="1"/>
  <c r="J56" i="1" s="1"/>
  <c r="B41" i="1"/>
  <c r="B56" i="1" s="1"/>
  <c r="Q41" i="1"/>
  <c r="Q56" i="1" s="1"/>
  <c r="I41" i="1"/>
  <c r="I56" i="1" s="1"/>
  <c r="A41" i="1"/>
  <c r="A56" i="1" s="1"/>
  <c r="P58" i="1"/>
  <c r="H43" i="1"/>
  <c r="H58" i="1" s="1"/>
  <c r="H41" i="1"/>
  <c r="H56" i="1" s="1"/>
  <c r="O41" i="1"/>
  <c r="O56" i="1" s="1"/>
  <c r="BF144" i="1"/>
  <c r="BF158" i="1" s="1"/>
  <c r="L59" i="1"/>
  <c r="AK158" i="1"/>
  <c r="AM160" i="1"/>
  <c r="BM160" i="1"/>
  <c r="R206" i="1"/>
  <c r="T211" i="1"/>
  <c r="M207" i="1"/>
  <c r="BJ157" i="1"/>
  <c r="E209" i="1"/>
  <c r="BF156" i="1"/>
  <c r="B210" i="1"/>
  <c r="BM144" i="1"/>
  <c r="BM158" i="1" s="1"/>
  <c r="AX142" i="1"/>
  <c r="AX156" i="1" s="1"/>
  <c r="AX144" i="1"/>
  <c r="AX158" i="1" s="1"/>
  <c r="BB145" i="1"/>
  <c r="BB159" i="1" s="1"/>
  <c r="BJ145" i="1"/>
  <c r="BJ159" i="1" s="1"/>
  <c r="BN158" i="1"/>
  <c r="BM142" i="1"/>
  <c r="BN142" i="1"/>
  <c r="BN156" i="1" s="1"/>
  <c r="BB161" i="1"/>
  <c r="BQ143" i="1"/>
  <c r="BQ157" i="1" s="1"/>
  <c r="BB143" i="1"/>
  <c r="BB157" i="1" s="1"/>
  <c r="BQ159" i="1"/>
  <c r="AY142" i="1"/>
  <c r="BG142" i="1"/>
  <c r="BO142" i="1"/>
  <c r="BC143" i="1"/>
  <c r="BC157" i="1" s="1"/>
  <c r="BK143" i="1"/>
  <c r="BK157" i="1" s="1"/>
  <c r="AY144" i="1"/>
  <c r="AY158" i="1" s="1"/>
  <c r="BG144" i="1"/>
  <c r="BG158" i="1" s="1"/>
  <c r="BO144" i="1"/>
  <c r="BO158" i="1" s="1"/>
  <c r="BC145" i="1"/>
  <c r="BC159" i="1" s="1"/>
  <c r="BK145" i="1"/>
  <c r="BK159" i="1" s="1"/>
  <c r="AY146" i="1"/>
  <c r="AY160" i="1" s="1"/>
  <c r="BG146" i="1"/>
  <c r="BG160" i="1" s="1"/>
  <c r="BO146" i="1"/>
  <c r="BO160" i="1" s="1"/>
  <c r="BN146" i="1"/>
  <c r="BN160" i="1" s="1"/>
  <c r="AZ142" i="1"/>
  <c r="AZ156" i="1" s="1"/>
  <c r="BH142" i="1"/>
  <c r="BH156" i="1" s="1"/>
  <c r="BP142" i="1"/>
  <c r="BP156" i="1" s="1"/>
  <c r="BD143" i="1"/>
  <c r="BD157" i="1" s="1"/>
  <c r="BL143" i="1"/>
  <c r="BL157" i="1" s="1"/>
  <c r="AZ144" i="1"/>
  <c r="AZ158" i="1" s="1"/>
  <c r="BH144" i="1"/>
  <c r="BH158" i="1" s="1"/>
  <c r="BP144" i="1"/>
  <c r="BP158" i="1" s="1"/>
  <c r="BD145" i="1"/>
  <c r="BD159" i="1" s="1"/>
  <c r="BL145" i="1"/>
  <c r="BL159" i="1" s="1"/>
  <c r="AZ146" i="1"/>
  <c r="AZ160" i="1" s="1"/>
  <c r="BH146" i="1"/>
  <c r="BH160" i="1" s="1"/>
  <c r="BP146" i="1"/>
  <c r="BP160" i="1" s="1"/>
  <c r="BL161" i="1"/>
  <c r="BA142" i="1"/>
  <c r="BI142" i="1"/>
  <c r="BQ142" i="1"/>
  <c r="BE143" i="1"/>
  <c r="BE157" i="1" s="1"/>
  <c r="BM143" i="1"/>
  <c r="BM157" i="1" s="1"/>
  <c r="BA144" i="1"/>
  <c r="BA158" i="1" s="1"/>
  <c r="BI144" i="1"/>
  <c r="BI158" i="1" s="1"/>
  <c r="BQ144" i="1"/>
  <c r="BQ158" i="1" s="1"/>
  <c r="BE145" i="1"/>
  <c r="BE159" i="1" s="1"/>
  <c r="BM145" i="1"/>
  <c r="BM159" i="1" s="1"/>
  <c r="BA146" i="1"/>
  <c r="BA160" i="1" s="1"/>
  <c r="BI146" i="1"/>
  <c r="BI160" i="1" s="1"/>
  <c r="BQ146" i="1"/>
  <c r="BQ160" i="1" s="1"/>
  <c r="BB142" i="1"/>
  <c r="BJ142" i="1"/>
  <c r="BJ156" i="1" s="1"/>
  <c r="AX143" i="1"/>
  <c r="AX157" i="1" s="1"/>
  <c r="BF143" i="1"/>
  <c r="BF157" i="1" s="1"/>
  <c r="BN143" i="1"/>
  <c r="BN157" i="1" s="1"/>
  <c r="BB144" i="1"/>
  <c r="BB158" i="1" s="1"/>
  <c r="BJ144" i="1"/>
  <c r="BJ158" i="1" s="1"/>
  <c r="AX145" i="1"/>
  <c r="AX159" i="1" s="1"/>
  <c r="BF145" i="1"/>
  <c r="BF159" i="1" s="1"/>
  <c r="BN145" i="1"/>
  <c r="BN159" i="1" s="1"/>
  <c r="BB146" i="1"/>
  <c r="BB160" i="1" s="1"/>
  <c r="BJ146" i="1"/>
  <c r="BJ160" i="1" s="1"/>
  <c r="AX161" i="1"/>
  <c r="BF146" i="1"/>
  <c r="BF160" i="1" s="1"/>
  <c r="BC142" i="1"/>
  <c r="BK142" i="1"/>
  <c r="AY143" i="1"/>
  <c r="AY157" i="1" s="1"/>
  <c r="BG143" i="1"/>
  <c r="BG157" i="1" s="1"/>
  <c r="BO143" i="1"/>
  <c r="BO157" i="1" s="1"/>
  <c r="BC144" i="1"/>
  <c r="BC158" i="1" s="1"/>
  <c r="BK144" i="1"/>
  <c r="BK158" i="1" s="1"/>
  <c r="AY145" i="1"/>
  <c r="AY159" i="1" s="1"/>
  <c r="BG145" i="1"/>
  <c r="BG159" i="1" s="1"/>
  <c r="BO145" i="1"/>
  <c r="BO159" i="1" s="1"/>
  <c r="BC146" i="1"/>
  <c r="BC160" i="1" s="1"/>
  <c r="BK146" i="1"/>
  <c r="BK160" i="1" s="1"/>
  <c r="AX146" i="1"/>
  <c r="AX160" i="1" s="1"/>
  <c r="BD142" i="1"/>
  <c r="BD156" i="1" s="1"/>
  <c r="BL142" i="1"/>
  <c r="BL156" i="1" s="1"/>
  <c r="AZ143" i="1"/>
  <c r="AZ157" i="1" s="1"/>
  <c r="BH143" i="1"/>
  <c r="BH157" i="1" s="1"/>
  <c r="BP143" i="1"/>
  <c r="BP157" i="1" s="1"/>
  <c r="BD144" i="1"/>
  <c r="BD158" i="1" s="1"/>
  <c r="BL144" i="1"/>
  <c r="BL158" i="1" s="1"/>
  <c r="AZ145" i="1"/>
  <c r="AZ159" i="1" s="1"/>
  <c r="BH145" i="1"/>
  <c r="BH159" i="1" s="1"/>
  <c r="BP145" i="1"/>
  <c r="BP159" i="1" s="1"/>
  <c r="BD146" i="1"/>
  <c r="BD160" i="1" s="1"/>
  <c r="BL146" i="1"/>
  <c r="BL160" i="1" s="1"/>
  <c r="BE142" i="1"/>
  <c r="BA143" i="1"/>
  <c r="BA157" i="1" s="1"/>
  <c r="BI143" i="1"/>
  <c r="BI157" i="1" s="1"/>
  <c r="BE144" i="1"/>
  <c r="BE158" i="1" s="1"/>
  <c r="BA145" i="1"/>
  <c r="BA159" i="1" s="1"/>
  <c r="BI145" i="1"/>
  <c r="BI159" i="1" s="1"/>
  <c r="BE146" i="1"/>
  <c r="BE160" i="1" s="1"/>
  <c r="BA161" i="1"/>
  <c r="N193" i="1"/>
  <c r="N207" i="1" s="1"/>
  <c r="M197" i="1"/>
  <c r="M211" i="1" s="1"/>
  <c r="N197" i="1"/>
  <c r="N211" i="1" s="1"/>
  <c r="P196" i="1"/>
  <c r="P210" i="1" s="1"/>
  <c r="A196" i="1"/>
  <c r="A210" i="1" s="1"/>
  <c r="E193" i="1"/>
  <c r="E207" i="1" s="1"/>
  <c r="F193" i="1"/>
  <c r="F207" i="1" s="1"/>
  <c r="AA129" i="1"/>
  <c r="F197" i="1"/>
  <c r="F211" i="1" s="1"/>
  <c r="I196" i="1"/>
  <c r="I210" i="1" s="1"/>
  <c r="Q196" i="1"/>
  <c r="Q210" i="1" s="1"/>
  <c r="R196" i="1"/>
  <c r="R210" i="1" s="1"/>
  <c r="N195" i="1"/>
  <c r="N209" i="1" s="1"/>
  <c r="F195" i="1"/>
  <c r="F209" i="1" s="1"/>
  <c r="M195" i="1"/>
  <c r="M209" i="1" s="1"/>
  <c r="T195" i="1"/>
  <c r="T209" i="1" s="1"/>
  <c r="B194" i="1"/>
  <c r="B208" i="1" s="1"/>
  <c r="J194" i="1"/>
  <c r="J208" i="1" s="1"/>
  <c r="P194" i="1"/>
  <c r="P208" i="1" s="1"/>
  <c r="Q194" i="1"/>
  <c r="Q208" i="1" s="1"/>
  <c r="A194" i="1"/>
  <c r="A208" i="1" s="1"/>
  <c r="R194" i="1"/>
  <c r="R208" i="1" s="1"/>
  <c r="A192" i="1"/>
  <c r="B192" i="1"/>
  <c r="J196" i="1"/>
  <c r="J210" i="1" s="1"/>
  <c r="P192" i="1"/>
  <c r="I192" i="1"/>
  <c r="I206" i="1" s="1"/>
  <c r="E197" i="1"/>
  <c r="E211" i="1" s="1"/>
  <c r="T193" i="1"/>
  <c r="T207" i="1" s="1"/>
  <c r="J192" i="1"/>
  <c r="Q192" i="1"/>
  <c r="Q206" i="1" s="1"/>
  <c r="I208" i="1"/>
  <c r="C192" i="1"/>
  <c r="K192" i="1"/>
  <c r="K206" i="1" s="1"/>
  <c r="S192" i="1"/>
  <c r="S206" i="1" s="1"/>
  <c r="G193" i="1"/>
  <c r="G207" i="1" s="1"/>
  <c r="O193" i="1"/>
  <c r="O207" i="1" s="1"/>
  <c r="C194" i="1"/>
  <c r="C208" i="1" s="1"/>
  <c r="K194" i="1"/>
  <c r="K208" i="1" s="1"/>
  <c r="S194" i="1"/>
  <c r="S208" i="1" s="1"/>
  <c r="G195" i="1"/>
  <c r="G209" i="1" s="1"/>
  <c r="O195" i="1"/>
  <c r="O209" i="1" s="1"/>
  <c r="C196" i="1"/>
  <c r="C210" i="1" s="1"/>
  <c r="K196" i="1"/>
  <c r="K210" i="1" s="1"/>
  <c r="S196" i="1"/>
  <c r="S210" i="1" s="1"/>
  <c r="G197" i="1"/>
  <c r="G211" i="1" s="1"/>
  <c r="O197" i="1"/>
  <c r="O211" i="1" s="1"/>
  <c r="D192" i="1"/>
  <c r="L192" i="1"/>
  <c r="T192" i="1"/>
  <c r="H193" i="1"/>
  <c r="H207" i="1" s="1"/>
  <c r="P193" i="1"/>
  <c r="P207" i="1" s="1"/>
  <c r="D194" i="1"/>
  <c r="D208" i="1" s="1"/>
  <c r="L194" i="1"/>
  <c r="L208" i="1" s="1"/>
  <c r="T194" i="1"/>
  <c r="T208" i="1" s="1"/>
  <c r="H195" i="1"/>
  <c r="H209" i="1" s="1"/>
  <c r="P195" i="1"/>
  <c r="P209" i="1" s="1"/>
  <c r="D196" i="1"/>
  <c r="D210" i="1" s="1"/>
  <c r="L196" i="1"/>
  <c r="L210" i="1" s="1"/>
  <c r="T196" i="1"/>
  <c r="T210" i="1" s="1"/>
  <c r="H197" i="1"/>
  <c r="H211" i="1" s="1"/>
  <c r="P197" i="1"/>
  <c r="P211" i="1" s="1"/>
  <c r="E192" i="1"/>
  <c r="M192" i="1"/>
  <c r="M206" i="1" s="1"/>
  <c r="A193" i="1"/>
  <c r="A207" i="1" s="1"/>
  <c r="I193" i="1"/>
  <c r="I207" i="1" s="1"/>
  <c r="Q193" i="1"/>
  <c r="Q207" i="1" s="1"/>
  <c r="E194" i="1"/>
  <c r="E208" i="1" s="1"/>
  <c r="M194" i="1"/>
  <c r="M208" i="1" s="1"/>
  <c r="A195" i="1"/>
  <c r="A209" i="1" s="1"/>
  <c r="I195" i="1"/>
  <c r="I209" i="1" s="1"/>
  <c r="Q195" i="1"/>
  <c r="Q209" i="1" s="1"/>
  <c r="E196" i="1"/>
  <c r="E210" i="1" s="1"/>
  <c r="M196" i="1"/>
  <c r="M210" i="1" s="1"/>
  <c r="A197" i="1"/>
  <c r="A211" i="1" s="1"/>
  <c r="I197" i="1"/>
  <c r="I211" i="1" s="1"/>
  <c r="Q197" i="1"/>
  <c r="Q211" i="1" s="1"/>
  <c r="F192" i="1"/>
  <c r="N192" i="1"/>
  <c r="B193" i="1"/>
  <c r="B207" i="1" s="1"/>
  <c r="J193" i="1"/>
  <c r="J207" i="1" s="1"/>
  <c r="R193" i="1"/>
  <c r="R207" i="1" s="1"/>
  <c r="F194" i="1"/>
  <c r="F208" i="1" s="1"/>
  <c r="N194" i="1"/>
  <c r="N208" i="1" s="1"/>
  <c r="B195" i="1"/>
  <c r="B209" i="1" s="1"/>
  <c r="J195" i="1"/>
  <c r="J209" i="1" s="1"/>
  <c r="R195" i="1"/>
  <c r="R209" i="1" s="1"/>
  <c r="F196" i="1"/>
  <c r="F210" i="1" s="1"/>
  <c r="N196" i="1"/>
  <c r="N210" i="1" s="1"/>
  <c r="B197" i="1"/>
  <c r="B211" i="1" s="1"/>
  <c r="J197" i="1"/>
  <c r="J211" i="1" s="1"/>
  <c r="R197" i="1"/>
  <c r="R211" i="1" s="1"/>
  <c r="G192" i="1"/>
  <c r="G206" i="1" s="1"/>
  <c r="O192" i="1"/>
  <c r="O206" i="1" s="1"/>
  <c r="C193" i="1"/>
  <c r="C207" i="1" s="1"/>
  <c r="K193" i="1"/>
  <c r="K207" i="1" s="1"/>
  <c r="S193" i="1"/>
  <c r="S207" i="1" s="1"/>
  <c r="G194" i="1"/>
  <c r="G208" i="1" s="1"/>
  <c r="O194" i="1"/>
  <c r="O208" i="1" s="1"/>
  <c r="C195" i="1"/>
  <c r="C209" i="1" s="1"/>
  <c r="K195" i="1"/>
  <c r="K209" i="1" s="1"/>
  <c r="S195" i="1"/>
  <c r="S209" i="1" s="1"/>
  <c r="G196" i="1"/>
  <c r="G210" i="1" s="1"/>
  <c r="O196" i="1"/>
  <c r="O210" i="1" s="1"/>
  <c r="C197" i="1"/>
  <c r="C211" i="1" s="1"/>
  <c r="K197" i="1"/>
  <c r="K211" i="1" s="1"/>
  <c r="S197" i="1"/>
  <c r="S211" i="1" s="1"/>
  <c r="H192" i="1"/>
  <c r="D193" i="1"/>
  <c r="D207" i="1" s="1"/>
  <c r="L193" i="1"/>
  <c r="L207" i="1" s="1"/>
  <c r="H194" i="1"/>
  <c r="H208" i="1" s="1"/>
  <c r="D195" i="1"/>
  <c r="D209" i="1" s="1"/>
  <c r="L195" i="1"/>
  <c r="L209" i="1" s="1"/>
  <c r="H196" i="1"/>
  <c r="H210" i="1" s="1"/>
  <c r="D197" i="1"/>
  <c r="D211" i="1" s="1"/>
  <c r="L197" i="1"/>
  <c r="L211" i="1" s="1"/>
  <c r="AE142" i="1"/>
  <c r="AE156" i="1" s="1"/>
  <c r="AH145" i="1"/>
  <c r="AH159" i="1" s="1"/>
  <c r="AG145" i="1"/>
  <c r="AG159" i="1" s="1"/>
  <c r="AD142" i="1"/>
  <c r="AD144" i="1"/>
  <c r="AD158" i="1" s="1"/>
  <c r="AE144" i="1"/>
  <c r="AE158" i="1" s="1"/>
  <c r="AH157" i="1"/>
  <c r="AI145" i="1"/>
  <c r="AI159" i="1" s="1"/>
  <c r="AR142" i="1"/>
  <c r="AL142" i="1"/>
  <c r="AL144" i="1"/>
  <c r="AL158" i="1" s="1"/>
  <c r="AO145" i="1"/>
  <c r="AO159" i="1" s="1"/>
  <c r="AR144" i="1"/>
  <c r="AR158" i="1" s="1"/>
  <c r="Z143" i="1"/>
  <c r="Z157" i="1" s="1"/>
  <c r="AM144" i="1"/>
  <c r="AM158" i="1" s="1"/>
  <c r="AP145" i="1"/>
  <c r="AP159" i="1" s="1"/>
  <c r="AO143" i="1"/>
  <c r="AO157" i="1" s="1"/>
  <c r="AM142" i="1"/>
  <c r="AM156" i="1" s="1"/>
  <c r="AN145" i="1"/>
  <c r="AN159" i="1" s="1"/>
  <c r="Y145" i="1"/>
  <c r="Y159" i="1" s="1"/>
  <c r="AQ161" i="1"/>
  <c r="AD146" i="1"/>
  <c r="AD160" i="1" s="1"/>
  <c r="AC142" i="1"/>
  <c r="AC144" i="1"/>
  <c r="AC158" i="1" s="1"/>
  <c r="AA145" i="1"/>
  <c r="AA159" i="1" s="1"/>
  <c r="AL146" i="1"/>
  <c r="AL160" i="1" s="1"/>
  <c r="AI143" i="1"/>
  <c r="AI157" i="1" s="1"/>
  <c r="AQ145" i="1"/>
  <c r="AQ159" i="1" s="1"/>
  <c r="Z145" i="1"/>
  <c r="Z159" i="1" s="1"/>
  <c r="AP143" i="1"/>
  <c r="AP157" i="1" s="1"/>
  <c r="AR146" i="1"/>
  <c r="AR160" i="1" s="1"/>
  <c r="Y143" i="1"/>
  <c r="Y157" i="1" s="1"/>
  <c r="AQ143" i="1"/>
  <c r="AQ157" i="1" s="1"/>
  <c r="AC146" i="1"/>
  <c r="AC160" i="1" s="1"/>
  <c r="AA161" i="1"/>
  <c r="AA143" i="1"/>
  <c r="AA157" i="1" s="1"/>
  <c r="AE146" i="1"/>
  <c r="AE160" i="1" s="1"/>
  <c r="AG143" i="1"/>
  <c r="AG157" i="1" s="1"/>
  <c r="AK146" i="1"/>
  <c r="AK160" i="1" s="1"/>
  <c r="AN143" i="1"/>
  <c r="AN157" i="1" s="1"/>
  <c r="AK156" i="1"/>
  <c r="AB143" i="1"/>
  <c r="AB157" i="1" s="1"/>
  <c r="AR143" i="1"/>
  <c r="AR157" i="1" s="1"/>
  <c r="AB145" i="1"/>
  <c r="AB159" i="1" s="1"/>
  <c r="AR145" i="1"/>
  <c r="AR159" i="1" s="1"/>
  <c r="AB161" i="1"/>
  <c r="Y142" i="1"/>
  <c r="Y156" i="1" s="1"/>
  <c r="AG142" i="1"/>
  <c r="AG156" i="1" s="1"/>
  <c r="AO142" i="1"/>
  <c r="AO156" i="1" s="1"/>
  <c r="AC143" i="1"/>
  <c r="AC157" i="1" s="1"/>
  <c r="AK143" i="1"/>
  <c r="AK157" i="1" s="1"/>
  <c r="Y144" i="1"/>
  <c r="Y158" i="1" s="1"/>
  <c r="AG144" i="1"/>
  <c r="AG158" i="1" s="1"/>
  <c r="AO144" i="1"/>
  <c r="AO158" i="1" s="1"/>
  <c r="AC145" i="1"/>
  <c r="AC159" i="1" s="1"/>
  <c r="AK145" i="1"/>
  <c r="AK159" i="1" s="1"/>
  <c r="Y146" i="1"/>
  <c r="Y160" i="1" s="1"/>
  <c r="AG146" i="1"/>
  <c r="AG160" i="1" s="1"/>
  <c r="AO146" i="1"/>
  <c r="AO160" i="1" s="1"/>
  <c r="AC161" i="1"/>
  <c r="AF142" i="1"/>
  <c r="AJ143" i="1"/>
  <c r="AJ157" i="1" s="1"/>
  <c r="AN144" i="1"/>
  <c r="AN158" i="1" s="1"/>
  <c r="AJ145" i="1"/>
  <c r="AJ159" i="1" s="1"/>
  <c r="AF146" i="1"/>
  <c r="AF160" i="1" s="1"/>
  <c r="AJ161" i="1"/>
  <c r="Z142" i="1"/>
  <c r="AH142" i="1"/>
  <c r="AP142" i="1"/>
  <c r="AD143" i="1"/>
  <c r="AD157" i="1" s="1"/>
  <c r="AL143" i="1"/>
  <c r="AL157" i="1" s="1"/>
  <c r="Z144" i="1"/>
  <c r="Z158" i="1" s="1"/>
  <c r="AH144" i="1"/>
  <c r="AH158" i="1" s="1"/>
  <c r="AP144" i="1"/>
  <c r="AP158" i="1" s="1"/>
  <c r="AD145" i="1"/>
  <c r="AD159" i="1" s="1"/>
  <c r="AL145" i="1"/>
  <c r="AL159" i="1" s="1"/>
  <c r="Z146" i="1"/>
  <c r="Z160" i="1" s="1"/>
  <c r="AH146" i="1"/>
  <c r="AH160" i="1" s="1"/>
  <c r="AP146" i="1"/>
  <c r="AP160" i="1" s="1"/>
  <c r="AN142" i="1"/>
  <c r="AF144" i="1"/>
  <c r="AF158" i="1" s="1"/>
  <c r="AN146" i="1"/>
  <c r="AN160" i="1" s="1"/>
  <c r="AA142" i="1"/>
  <c r="AA156" i="1" s="1"/>
  <c r="AI142" i="1"/>
  <c r="AI156" i="1" s="1"/>
  <c r="AQ142" i="1"/>
  <c r="AQ156" i="1" s="1"/>
  <c r="AE143" i="1"/>
  <c r="AE157" i="1" s="1"/>
  <c r="AM143" i="1"/>
  <c r="AM157" i="1" s="1"/>
  <c r="AA144" i="1"/>
  <c r="AA158" i="1" s="1"/>
  <c r="AI144" i="1"/>
  <c r="AI158" i="1" s="1"/>
  <c r="AQ144" i="1"/>
  <c r="AQ158" i="1" s="1"/>
  <c r="AE145" i="1"/>
  <c r="AE159" i="1" s="1"/>
  <c r="AM145" i="1"/>
  <c r="AM159" i="1" s="1"/>
  <c r="AA146" i="1"/>
  <c r="AA160" i="1" s="1"/>
  <c r="AI146" i="1"/>
  <c r="AI160" i="1" s="1"/>
  <c r="AQ146" i="1"/>
  <c r="AQ160" i="1" s="1"/>
  <c r="AB142" i="1"/>
  <c r="AJ142" i="1"/>
  <c r="AF143" i="1"/>
  <c r="AF157" i="1" s="1"/>
  <c r="AB144" i="1"/>
  <c r="AB158" i="1" s="1"/>
  <c r="AJ144" i="1"/>
  <c r="AJ158" i="1" s="1"/>
  <c r="AF145" i="1"/>
  <c r="AF159" i="1" s="1"/>
  <c r="AB146" i="1"/>
  <c r="AB160" i="1" s="1"/>
  <c r="AJ146" i="1"/>
  <c r="AJ160" i="1" s="1"/>
  <c r="BF82" i="1"/>
  <c r="BN82" i="1"/>
  <c r="BL82" i="1"/>
  <c r="BO82" i="1"/>
  <c r="BK84" i="1"/>
  <c r="BB86" i="1"/>
  <c r="BD86" i="1"/>
  <c r="BJ86" i="1"/>
  <c r="BL86" i="1"/>
  <c r="AW86" i="1"/>
  <c r="AW99" i="1" s="1"/>
  <c r="BE86" i="1"/>
  <c r="BM86" i="1"/>
  <c r="AX86" i="1"/>
  <c r="BF86" i="1"/>
  <c r="BN86" i="1"/>
  <c r="AY86" i="1"/>
  <c r="BG86" i="1"/>
  <c r="BO86" i="1"/>
  <c r="AZ86" i="1"/>
  <c r="BH86" i="1"/>
  <c r="BP86" i="1"/>
  <c r="BA86" i="1"/>
  <c r="BI86" i="1"/>
  <c r="BC86" i="1"/>
  <c r="BD81" i="1"/>
  <c r="BO81" i="1"/>
  <c r="BB85" i="1"/>
  <c r="BE81" i="1"/>
  <c r="BP81" i="1"/>
  <c r="BG81" i="1"/>
  <c r="AX84" i="1"/>
  <c r="BI85" i="1"/>
  <c r="AW81" i="1"/>
  <c r="AW94" i="1" s="1"/>
  <c r="BH81" i="1"/>
  <c r="AY82" i="1"/>
  <c r="BC84" i="1"/>
  <c r="BE85" i="1"/>
  <c r="AX82" i="1"/>
  <c r="AY81" i="1"/>
  <c r="BI81" i="1"/>
  <c r="BD82" i="1"/>
  <c r="BF84" i="1"/>
  <c r="BM85" i="1"/>
  <c r="AZ81" i="1"/>
  <c r="BK81" i="1"/>
  <c r="BA81" i="1"/>
  <c r="BL81" i="1"/>
  <c r="BG82" i="1"/>
  <c r="AW85" i="1"/>
  <c r="AW98" i="1" s="1"/>
  <c r="BC81" i="1"/>
  <c r="BM81" i="1"/>
  <c r="BA85" i="1"/>
  <c r="BC85" i="1"/>
  <c r="BK85" i="1"/>
  <c r="BD85" i="1"/>
  <c r="BL85" i="1"/>
  <c r="AX85" i="1"/>
  <c r="BF85" i="1"/>
  <c r="BN85" i="1"/>
  <c r="AY85" i="1"/>
  <c r="BG85" i="1"/>
  <c r="BO85" i="1"/>
  <c r="AZ85" i="1"/>
  <c r="BH85" i="1"/>
  <c r="BB84" i="1"/>
  <c r="BJ84" i="1"/>
  <c r="BD84" i="1"/>
  <c r="BL84" i="1"/>
  <c r="AW84" i="1"/>
  <c r="AW97" i="1" s="1"/>
  <c r="BE84" i="1"/>
  <c r="BM84" i="1"/>
  <c r="BN84" i="1"/>
  <c r="AY84" i="1"/>
  <c r="BG84" i="1"/>
  <c r="BO84" i="1"/>
  <c r="AZ84" i="1"/>
  <c r="BH84" i="1"/>
  <c r="BP84" i="1"/>
  <c r="BA84" i="1"/>
  <c r="BA83" i="1"/>
  <c r="BB83" i="1"/>
  <c r="BJ83" i="1"/>
  <c r="BC83" i="1"/>
  <c r="BK83" i="1"/>
  <c r="BD83" i="1"/>
  <c r="BL83" i="1"/>
  <c r="AW83" i="1"/>
  <c r="AW96" i="1" s="1"/>
  <c r="BE83" i="1"/>
  <c r="BM83" i="1"/>
  <c r="BI83" i="1"/>
  <c r="AX83" i="1"/>
  <c r="BF83" i="1"/>
  <c r="BN83" i="1"/>
  <c r="AY83" i="1"/>
  <c r="BG83" i="1"/>
  <c r="BO83" i="1"/>
  <c r="AZ83" i="1"/>
  <c r="BH83" i="1"/>
  <c r="AZ82" i="1"/>
  <c r="BH82" i="1"/>
  <c r="BP82" i="1"/>
  <c r="BA82" i="1"/>
  <c r="BI82" i="1"/>
  <c r="BB82" i="1"/>
  <c r="BB95" i="1" s="1"/>
  <c r="BJ82" i="1"/>
  <c r="BC82" i="1"/>
  <c r="BK82" i="1"/>
  <c r="AW82" i="1"/>
  <c r="AW95" i="1" s="1"/>
  <c r="BE82" i="1"/>
  <c r="BB81" i="1"/>
  <c r="BJ81" i="1"/>
  <c r="AX81" i="1"/>
  <c r="BF81" i="1"/>
  <c r="AP86" i="1"/>
  <c r="AC85" i="1"/>
  <c r="AD82" i="1"/>
  <c r="AG85" i="1"/>
  <c r="AO85" i="1"/>
  <c r="AD86" i="1"/>
  <c r="AL86" i="1"/>
  <c r="AN86" i="1"/>
  <c r="AF84" i="1"/>
  <c r="AK85" i="1"/>
  <c r="Z84" i="1"/>
  <c r="AL84" i="1"/>
  <c r="Z86" i="1"/>
  <c r="AH84" i="1"/>
  <c r="AN84" i="1"/>
  <c r="AC82" i="1"/>
  <c r="AP84" i="1"/>
  <c r="AF86" i="1"/>
  <c r="Y85" i="1"/>
  <c r="Y86" i="1"/>
  <c r="AG86" i="1"/>
  <c r="AO86" i="1"/>
  <c r="AA86" i="1"/>
  <c r="AI86" i="1"/>
  <c r="AQ86" i="1"/>
  <c r="AB86" i="1"/>
  <c r="AJ86" i="1"/>
  <c r="AR86" i="1"/>
  <c r="AC86" i="1"/>
  <c r="AK86" i="1"/>
  <c r="AE86" i="1"/>
  <c r="AN85" i="1"/>
  <c r="Z85" i="1"/>
  <c r="AH85" i="1"/>
  <c r="AP85" i="1"/>
  <c r="AA85" i="1"/>
  <c r="AI85" i="1"/>
  <c r="AQ85" i="1"/>
  <c r="AB85" i="1"/>
  <c r="AJ85" i="1"/>
  <c r="AR85" i="1"/>
  <c r="AD85" i="1"/>
  <c r="AL85" i="1"/>
  <c r="AE85" i="1"/>
  <c r="Y84" i="1"/>
  <c r="AG84" i="1"/>
  <c r="AO84" i="1"/>
  <c r="AA84" i="1"/>
  <c r="AI84" i="1"/>
  <c r="AQ84" i="1"/>
  <c r="AB84" i="1"/>
  <c r="AJ84" i="1"/>
  <c r="AR84" i="1"/>
  <c r="AC84" i="1"/>
  <c r="AK84" i="1"/>
  <c r="AE84" i="1"/>
  <c r="Y81" i="1"/>
  <c r="AK82" i="1"/>
  <c r="AG81" i="1"/>
  <c r="AL82" i="1"/>
  <c r="AH81" i="1"/>
  <c r="AO81" i="1"/>
  <c r="AG82" i="1"/>
  <c r="AP81" i="1"/>
  <c r="AE83" i="1"/>
  <c r="AM83" i="1"/>
  <c r="AF83" i="1"/>
  <c r="AN83" i="1"/>
  <c r="AG83" i="1"/>
  <c r="AA83" i="1"/>
  <c r="Y83" i="1"/>
  <c r="AH83" i="1"/>
  <c r="AP83" i="1"/>
  <c r="Z83" i="1"/>
  <c r="AI83" i="1"/>
  <c r="AQ83" i="1"/>
  <c r="AO83" i="1"/>
  <c r="AB83" i="1"/>
  <c r="AJ83" i="1"/>
  <c r="AR83" i="1"/>
  <c r="AK83" i="1"/>
  <c r="AD83" i="1"/>
  <c r="AE82" i="1"/>
  <c r="AM82" i="1"/>
  <c r="AF82" i="1"/>
  <c r="AN82" i="1"/>
  <c r="AO82" i="1"/>
  <c r="Z82" i="1"/>
  <c r="AH82" i="1"/>
  <c r="AP82" i="1"/>
  <c r="Y82" i="1"/>
  <c r="AA82" i="1"/>
  <c r="AI82" i="1"/>
  <c r="AQ82" i="1"/>
  <c r="AJ82" i="1"/>
  <c r="AA81" i="1"/>
  <c r="AI81" i="1"/>
  <c r="AQ81" i="1"/>
  <c r="AB81" i="1"/>
  <c r="AJ81" i="1"/>
  <c r="AR81" i="1"/>
  <c r="AC81" i="1"/>
  <c r="AK81" i="1"/>
  <c r="AL81" i="1"/>
  <c r="AE81" i="1"/>
  <c r="AM81" i="1"/>
  <c r="AF81" i="1"/>
  <c r="Z27" i="1"/>
  <c r="Z26" i="1"/>
  <c r="Z25" i="1"/>
  <c r="Z24" i="1"/>
  <c r="Z23" i="1"/>
  <c r="Z22" i="1"/>
  <c r="A134" i="1"/>
  <c r="BK99" i="1" s="1"/>
  <c r="A133" i="1"/>
  <c r="A132" i="1"/>
  <c r="BI97" i="1" s="1"/>
  <c r="A131" i="1"/>
  <c r="BP96" i="1" s="1"/>
  <c r="A130" i="1"/>
  <c r="BM95" i="1" s="1"/>
  <c r="A129" i="1"/>
  <c r="BN81" i="1" s="1"/>
  <c r="G73" i="1"/>
  <c r="F73" i="1"/>
  <c r="A73" i="1"/>
  <c r="Y73" i="1" s="1"/>
  <c r="G72" i="1"/>
  <c r="F72" i="1"/>
  <c r="A72" i="1"/>
  <c r="Y72" i="1" s="1"/>
  <c r="G71" i="1"/>
  <c r="F71" i="1"/>
  <c r="A71" i="1"/>
  <c r="Y71" i="1" s="1"/>
  <c r="AM97" i="1" s="1"/>
  <c r="G70" i="1"/>
  <c r="F70" i="1"/>
  <c r="A70" i="1"/>
  <c r="Y70" i="1" s="1"/>
  <c r="AC83" i="1" s="1"/>
  <c r="AC96" i="1" s="1"/>
  <c r="G69" i="1"/>
  <c r="F69" i="1"/>
  <c r="A69" i="1"/>
  <c r="G68" i="1"/>
  <c r="A68" i="1"/>
  <c r="Y68" i="1" s="1"/>
  <c r="Z81" i="1" s="1"/>
  <c r="G27" i="1"/>
  <c r="F27" i="1"/>
  <c r="A27" i="1"/>
  <c r="G26" i="1"/>
  <c r="C39" i="1" s="1"/>
  <c r="F26" i="1"/>
  <c r="A26" i="1"/>
  <c r="F25" i="1"/>
  <c r="A25" i="1"/>
  <c r="G24" i="1"/>
  <c r="F24" i="1"/>
  <c r="A24" i="1"/>
  <c r="G23" i="1"/>
  <c r="F23" i="1"/>
  <c r="A23" i="1"/>
  <c r="G22" i="1"/>
  <c r="E35" i="1" s="1"/>
  <c r="A22" i="1"/>
  <c r="C7" i="1"/>
  <c r="C6" i="1"/>
  <c r="C5" i="1"/>
  <c r="C4" i="1"/>
  <c r="C3" i="1"/>
  <c r="C129" i="1"/>
  <c r="H15" i="3" l="1" a="1"/>
  <c r="H15" i="3" s="1"/>
  <c r="BP98" i="1"/>
  <c r="F92" i="3" a="1"/>
  <c r="F92" i="3" s="1"/>
  <c r="F26" i="3" a="1"/>
  <c r="F26" i="3" s="1"/>
  <c r="H81" i="3" a="1"/>
  <c r="H81" i="3" s="1"/>
  <c r="H92" i="3" a="1"/>
  <c r="H92" i="3" s="1"/>
  <c r="T3" i="3" a="1"/>
  <c r="T3" i="3" s="1"/>
  <c r="F103" i="3" a="1"/>
  <c r="F103" i="3" s="1"/>
  <c r="H48" i="3" a="1"/>
  <c r="H48" i="3" s="1"/>
  <c r="AB156" i="1"/>
  <c r="M15" i="3" s="1" a="1"/>
  <c r="M15" i="3" s="1"/>
  <c r="L15" i="3" a="1"/>
  <c r="L15" i="3" s="1"/>
  <c r="Z156" i="1"/>
  <c r="M3" i="3" s="1" a="1"/>
  <c r="M3" i="3" s="1"/>
  <c r="L3" i="3" a="1"/>
  <c r="L3" i="3" s="1"/>
  <c r="H206" i="1"/>
  <c r="O48" i="3" s="1" a="1"/>
  <c r="O48" i="3" s="1"/>
  <c r="N48" i="3" a="1"/>
  <c r="N48" i="3" s="1"/>
  <c r="BG156" i="1"/>
  <c r="R59" i="3" s="1" a="1"/>
  <c r="R59" i="3" s="1"/>
  <c r="Q59" i="3" a="1"/>
  <c r="Q59" i="3" s="1"/>
  <c r="BM156" i="1"/>
  <c r="R92" i="3" s="1" a="1"/>
  <c r="R92" i="3" s="1"/>
  <c r="Q92" i="3" a="1"/>
  <c r="Q92" i="3" s="1"/>
  <c r="F114" i="3" a="1"/>
  <c r="F114" i="3" s="1"/>
  <c r="H37" i="3" a="1"/>
  <c r="H37" i="3" s="1"/>
  <c r="BB94" i="1"/>
  <c r="H26" i="3" a="1"/>
  <c r="H26" i="3" s="1"/>
  <c r="AN156" i="1"/>
  <c r="M92" i="3" s="1" a="1"/>
  <c r="M92" i="3" s="1"/>
  <c r="L92" i="3" a="1"/>
  <c r="L92" i="3" s="1"/>
  <c r="T206" i="1"/>
  <c r="O114" i="3" s="1" a="1"/>
  <c r="O114" i="3" s="1"/>
  <c r="N114" i="3" a="1"/>
  <c r="N114" i="3" s="1"/>
  <c r="P206" i="1"/>
  <c r="O92" i="3" s="1" a="1"/>
  <c r="O92" i="3" s="1"/>
  <c r="N92" i="3" a="1"/>
  <c r="N92" i="3" s="1"/>
  <c r="N103" i="3" a="1"/>
  <c r="N103" i="3" s="1"/>
  <c r="F70" i="3" a="1"/>
  <c r="F70" i="3" s="1"/>
  <c r="AD156" i="1"/>
  <c r="M37" i="3" s="1" a="1"/>
  <c r="M37" i="3" s="1"/>
  <c r="L37" i="3" a="1"/>
  <c r="L37" i="3" s="1"/>
  <c r="L206" i="1"/>
  <c r="O70" i="3" s="1" a="1"/>
  <c r="O70" i="3" s="1"/>
  <c r="N70" i="3" a="1"/>
  <c r="N70" i="3" s="1"/>
  <c r="BE156" i="1"/>
  <c r="R48" i="3" s="1" a="1"/>
  <c r="R48" i="3" s="1"/>
  <c r="Q48" i="3" a="1"/>
  <c r="Q48" i="3" s="1"/>
  <c r="BQ156" i="1"/>
  <c r="R114" i="3" s="1" a="1"/>
  <c r="R114" i="3" s="1"/>
  <c r="Q114" i="3" a="1"/>
  <c r="Q114" i="3" s="1"/>
  <c r="H3" i="3" a="1"/>
  <c r="H3" i="3" s="1"/>
  <c r="H114" i="3" a="1"/>
  <c r="H114" i="3" s="1"/>
  <c r="N15" i="3" a="1"/>
  <c r="N15" i="3" s="1"/>
  <c r="N3" i="3" a="1"/>
  <c r="N3" i="3" s="1"/>
  <c r="BI156" i="1"/>
  <c r="R70" i="3" s="1" a="1"/>
  <c r="R70" i="3" s="1"/>
  <c r="Q70" i="3" a="1"/>
  <c r="Q70" i="3" s="1"/>
  <c r="AY156" i="1"/>
  <c r="R3" i="3" s="1" a="1"/>
  <c r="R3" i="3" s="1"/>
  <c r="Q3" i="3" a="1"/>
  <c r="Q3" i="3" s="1"/>
  <c r="BN94" i="1"/>
  <c r="H103" i="3" a="1"/>
  <c r="H103" i="3" s="1"/>
  <c r="N206" i="1"/>
  <c r="O81" i="3" s="1" a="1"/>
  <c r="O81" i="3" s="1"/>
  <c r="N81" i="3" a="1"/>
  <c r="N81" i="3" s="1"/>
  <c r="N26" i="3" a="1"/>
  <c r="N26" i="3" s="1"/>
  <c r="BK156" i="1"/>
  <c r="R81" i="3" s="1" a="1"/>
  <c r="R81" i="3" s="1"/>
  <c r="Q81" i="3" a="1"/>
  <c r="Q81" i="3" s="1"/>
  <c r="BA156" i="1"/>
  <c r="R15" i="3" s="1" a="1"/>
  <c r="R15" i="3" s="1"/>
  <c r="Q15" i="3" a="1"/>
  <c r="Q15" i="3" s="1"/>
  <c r="O103" i="3" a="1"/>
  <c r="O103" i="3" s="1"/>
  <c r="AL156" i="1"/>
  <c r="M81" i="3" s="1" a="1"/>
  <c r="M81" i="3" s="1"/>
  <c r="L81" i="3" a="1"/>
  <c r="L81" i="3" s="1"/>
  <c r="AP156" i="1"/>
  <c r="M103" i="3" s="1" a="1"/>
  <c r="M103" i="3" s="1"/>
  <c r="L103" i="3" a="1"/>
  <c r="L103" i="3" s="1"/>
  <c r="AF156" i="1"/>
  <c r="M48" i="3" s="1" a="1"/>
  <c r="M48" i="3" s="1"/>
  <c r="L48" i="3" a="1"/>
  <c r="L48" i="3" s="1"/>
  <c r="AC156" i="1"/>
  <c r="M26" i="3" s="1" a="1"/>
  <c r="M26" i="3" s="1"/>
  <c r="L26" i="3" a="1"/>
  <c r="L26" i="3" s="1"/>
  <c r="AR156" i="1"/>
  <c r="M114" i="3" s="1" a="1"/>
  <c r="M114" i="3" s="1"/>
  <c r="L114" i="3" a="1"/>
  <c r="L114" i="3" s="1"/>
  <c r="F206" i="1"/>
  <c r="O37" i="3" s="1" a="1"/>
  <c r="O37" i="3" s="1"/>
  <c r="N37" i="3" a="1"/>
  <c r="N37" i="3" s="1"/>
  <c r="J206" i="1"/>
  <c r="O59" i="3" s="1" a="1"/>
  <c r="O59" i="3" s="1"/>
  <c r="N59" i="3" a="1"/>
  <c r="N59" i="3" s="1"/>
  <c r="BC156" i="1"/>
  <c r="R37" i="3" s="1" a="1"/>
  <c r="R37" i="3" s="1"/>
  <c r="Q37" i="3" a="1"/>
  <c r="Q37" i="3" s="1"/>
  <c r="BB156" i="1"/>
  <c r="R26" i="3" s="1" a="1"/>
  <c r="R26" i="3" s="1"/>
  <c r="Q26" i="3" a="1"/>
  <c r="Q26" i="3" s="1"/>
  <c r="Z94" i="1"/>
  <c r="F3" i="3" a="1"/>
  <c r="F3" i="3" s="1"/>
  <c r="F81" i="3" a="1"/>
  <c r="F81" i="3" s="1"/>
  <c r="H59" i="3" a="1"/>
  <c r="H59" i="3" s="1"/>
  <c r="H70" i="3" a="1"/>
  <c r="H70" i="3" s="1"/>
  <c r="AJ156" i="1"/>
  <c r="M70" i="3" s="1" a="1"/>
  <c r="M70" i="3" s="1"/>
  <c r="L70" i="3" a="1"/>
  <c r="L70" i="3" s="1"/>
  <c r="AH156" i="1"/>
  <c r="M59" i="3" s="1" a="1"/>
  <c r="M59" i="3" s="1"/>
  <c r="L59" i="3" a="1"/>
  <c r="L59" i="3" s="1"/>
  <c r="BO156" i="1"/>
  <c r="R103" i="3" s="1" a="1"/>
  <c r="R103" i="3" s="1"/>
  <c r="Q103" i="3" a="1"/>
  <c r="Q103" i="3" s="1"/>
  <c r="AY73" i="1"/>
  <c r="AZ134" i="1"/>
  <c r="E206" i="1"/>
  <c r="O26" i="3" s="1" a="1"/>
  <c r="O26" i="3" s="1"/>
  <c r="BB138" i="1"/>
  <c r="A206" i="1"/>
  <c r="AY72" i="1"/>
  <c r="AZ133" i="1"/>
  <c r="B206" i="1"/>
  <c r="O3" i="3" s="1" a="1"/>
  <c r="O3" i="3" s="1"/>
  <c r="AY138" i="1"/>
  <c r="AY69" i="1"/>
  <c r="AZ130" i="1"/>
  <c r="D206" i="1"/>
  <c r="O15" i="3" s="1" a="1"/>
  <c r="O15" i="3" s="1"/>
  <c r="BA138" i="1"/>
  <c r="AY70" i="1"/>
  <c r="AZ131" i="1"/>
  <c r="AY71" i="1"/>
  <c r="AZ132" i="1"/>
  <c r="C206" i="1"/>
  <c r="AB82" i="1"/>
  <c r="F15" i="3" s="1" a="1"/>
  <c r="F15" i="3" s="1"/>
  <c r="Y69" i="1"/>
  <c r="AR95" i="1" s="1"/>
  <c r="AA98" i="1"/>
  <c r="E40" i="1"/>
  <c r="J40" i="1"/>
  <c r="BE95" i="1"/>
  <c r="BP95" i="1"/>
  <c r="BN96" i="1"/>
  <c r="BD96" i="1"/>
  <c r="BH97" i="1"/>
  <c r="BK94" i="1"/>
  <c r="BG94" i="1"/>
  <c r="BC95" i="1"/>
  <c r="AX94" i="1"/>
  <c r="BO96" i="1"/>
  <c r="BE96" i="1"/>
  <c r="BA96" i="1"/>
  <c r="BN97" i="1"/>
  <c r="BG95" i="1"/>
  <c r="BI94" i="1"/>
  <c r="BD94" i="1"/>
  <c r="BG99" i="1"/>
  <c r="BL99" i="1"/>
  <c r="BF95" i="1"/>
  <c r="BJ94" i="1"/>
  <c r="BI95" i="1"/>
  <c r="BG96" i="1"/>
  <c r="BA97" i="1"/>
  <c r="BM97" i="1"/>
  <c r="BL94" i="1"/>
  <c r="AY94" i="1"/>
  <c r="BD98" i="1"/>
  <c r="AY99" i="1"/>
  <c r="AZ98" i="1"/>
  <c r="BI98" i="1"/>
  <c r="BC99" i="1"/>
  <c r="BJ99" i="1"/>
  <c r="BA95" i="1"/>
  <c r="AY96" i="1"/>
  <c r="BL96" i="1"/>
  <c r="BP97" i="1"/>
  <c r="BE97" i="1"/>
  <c r="BO98" i="1"/>
  <c r="BK98" i="1"/>
  <c r="BA94" i="1"/>
  <c r="AX95" i="1"/>
  <c r="AX97" i="1"/>
  <c r="BI99" i="1"/>
  <c r="BN99" i="1"/>
  <c r="BD99" i="1"/>
  <c r="BC98" i="1"/>
  <c r="BB99" i="1"/>
  <c r="BH98" i="1"/>
  <c r="BG98" i="1"/>
  <c r="BA99" i="1"/>
  <c r="BH95" i="1"/>
  <c r="BF96" i="1"/>
  <c r="BK96" i="1"/>
  <c r="AZ97" i="1"/>
  <c r="BL97" i="1"/>
  <c r="AY98" i="1"/>
  <c r="BA98" i="1"/>
  <c r="AZ94" i="1"/>
  <c r="BP94" i="1"/>
  <c r="BP99" i="1"/>
  <c r="AX99" i="1"/>
  <c r="BK97" i="1"/>
  <c r="BE98" i="1"/>
  <c r="BK95" i="1"/>
  <c r="AZ95" i="1"/>
  <c r="AX96" i="1"/>
  <c r="BC96" i="1"/>
  <c r="BO97" i="1"/>
  <c r="BD97" i="1"/>
  <c r="BN98" i="1"/>
  <c r="BM94" i="1"/>
  <c r="BM98" i="1"/>
  <c r="BC97" i="1"/>
  <c r="BE94" i="1"/>
  <c r="BH99" i="1"/>
  <c r="BM99" i="1"/>
  <c r="BO95" i="1"/>
  <c r="BL98" i="1"/>
  <c r="BF99" i="1"/>
  <c r="BH96" i="1"/>
  <c r="BI96" i="1"/>
  <c r="BJ96" i="1"/>
  <c r="BG97" i="1"/>
  <c r="BJ97" i="1"/>
  <c r="BF98" i="1"/>
  <c r="BC94" i="1"/>
  <c r="BF97" i="1"/>
  <c r="AY95" i="1"/>
  <c r="BB98" i="1"/>
  <c r="AZ99" i="1"/>
  <c r="BE99" i="1"/>
  <c r="BL95" i="1"/>
  <c r="AD81" i="1"/>
  <c r="BF94" i="1"/>
  <c r="BJ95" i="1"/>
  <c r="AZ96" i="1"/>
  <c r="BM96" i="1"/>
  <c r="BB96" i="1"/>
  <c r="AY97" i="1"/>
  <c r="BB97" i="1"/>
  <c r="AX98" i="1"/>
  <c r="BD95" i="1"/>
  <c r="BH94" i="1"/>
  <c r="BO94" i="1"/>
  <c r="BO99" i="1"/>
  <c r="BN95" i="1"/>
  <c r="C132" i="1"/>
  <c r="AA132" i="1"/>
  <c r="C181" i="1"/>
  <c r="AB26" i="1"/>
  <c r="C182" i="1"/>
  <c r="AA133" i="1"/>
  <c r="AB24" i="1"/>
  <c r="C180" i="1"/>
  <c r="AA131" i="1"/>
  <c r="AB27" i="1"/>
  <c r="AA134" i="1"/>
  <c r="C183" i="1"/>
  <c r="C130" i="1"/>
  <c r="C179" i="1"/>
  <c r="AA130" i="1"/>
  <c r="A81" i="1"/>
  <c r="B81" i="1"/>
  <c r="AP99" i="1"/>
  <c r="AI99" i="1"/>
  <c r="AG95" i="1"/>
  <c r="AL99" i="1"/>
  <c r="AR94" i="1"/>
  <c r="AC98" i="1"/>
  <c r="AI96" i="1"/>
  <c r="AF96" i="1"/>
  <c r="AP95" i="1"/>
  <c r="AR99" i="1"/>
  <c r="Y99" i="1"/>
  <c r="AD96" i="1"/>
  <c r="AL98" i="1"/>
  <c r="AP98" i="1"/>
  <c r="AJ99" i="1"/>
  <c r="AM99" i="1"/>
  <c r="AJ96" i="1"/>
  <c r="Y96" i="1"/>
  <c r="AQ95" i="1"/>
  <c r="AB96" i="1"/>
  <c r="AA96" i="1"/>
  <c r="AL96" i="1"/>
  <c r="AI95" i="1"/>
  <c r="AQ96" i="1"/>
  <c r="AN96" i="1"/>
  <c r="AO94" i="1"/>
  <c r="AQ97" i="1"/>
  <c r="AD98" i="1"/>
  <c r="AH98" i="1"/>
  <c r="AN97" i="1"/>
  <c r="AD84" i="1"/>
  <c r="AD97" i="1" s="1"/>
  <c r="AM94" i="1"/>
  <c r="AB94" i="1"/>
  <c r="AO96" i="1"/>
  <c r="AG96" i="1"/>
  <c r="AH94" i="1"/>
  <c r="Y94" i="1"/>
  <c r="AI97" i="1"/>
  <c r="AR98" i="1"/>
  <c r="Z98" i="1"/>
  <c r="AB99" i="1"/>
  <c r="Y98" i="1"/>
  <c r="AH97" i="1"/>
  <c r="Z97" i="1"/>
  <c r="AH86" i="1"/>
  <c r="AH99" i="1" s="1"/>
  <c r="AM98" i="1"/>
  <c r="AE94" i="1"/>
  <c r="AQ94" i="1"/>
  <c r="AE95" i="1"/>
  <c r="AE97" i="1"/>
  <c r="AA97" i="1"/>
  <c r="AJ98" i="1"/>
  <c r="AN98" i="1"/>
  <c r="AQ99" i="1"/>
  <c r="AD99" i="1"/>
  <c r="AN94" i="1"/>
  <c r="AF94" i="1"/>
  <c r="AI94" i="1"/>
  <c r="AO98" i="1"/>
  <c r="AJ94" i="1"/>
  <c r="AL94" i="1"/>
  <c r="AG94" i="1"/>
  <c r="AK97" i="1"/>
  <c r="AF85" i="1"/>
  <c r="AF98" i="1" s="1"/>
  <c r="AA94" i="1"/>
  <c r="AK96" i="1"/>
  <c r="Z96" i="1"/>
  <c r="AM96" i="1"/>
  <c r="AC97" i="1"/>
  <c r="AG97" i="1"/>
  <c r="AQ98" i="1"/>
  <c r="AE99" i="1"/>
  <c r="AA99" i="1"/>
  <c r="AK98" i="1"/>
  <c r="AG98" i="1"/>
  <c r="AB98" i="1"/>
  <c r="AK94" i="1"/>
  <c r="Z95" i="1"/>
  <c r="AP96" i="1"/>
  <c r="AE96" i="1"/>
  <c r="AR97" i="1"/>
  <c r="Y97" i="1"/>
  <c r="AI98" i="1"/>
  <c r="AK99" i="1"/>
  <c r="AO99" i="1"/>
  <c r="AF99" i="1"/>
  <c r="AF97" i="1"/>
  <c r="AD95" i="1"/>
  <c r="AO97" i="1"/>
  <c r="AC94" i="1"/>
  <c r="AR96" i="1"/>
  <c r="AH96" i="1"/>
  <c r="AP94" i="1"/>
  <c r="AJ97" i="1"/>
  <c r="AE98" i="1"/>
  <c r="AC99" i="1"/>
  <c r="AG99" i="1"/>
  <c r="AP97" i="1"/>
  <c r="Z99" i="1"/>
  <c r="AN99" i="1"/>
  <c r="AB97" i="1"/>
  <c r="AC95" i="1"/>
  <c r="AL97" i="1"/>
  <c r="P145" i="1"/>
  <c r="O146" i="1"/>
  <c r="M86" i="1"/>
  <c r="L85" i="1"/>
  <c r="P144" i="1"/>
  <c r="O84" i="1"/>
  <c r="P82" i="1"/>
  <c r="Q83" i="1"/>
  <c r="M143" i="1"/>
  <c r="Q142" i="1"/>
  <c r="G81" i="1"/>
  <c r="O40" i="1"/>
  <c r="O55" i="1" s="1"/>
  <c r="Q39" i="1"/>
  <c r="Q54" i="1" s="1"/>
  <c r="K38" i="1"/>
  <c r="R36" i="1"/>
  <c r="P35" i="1"/>
  <c r="N37" i="1"/>
  <c r="C37" i="1"/>
  <c r="D37" i="1"/>
  <c r="P86" i="1"/>
  <c r="C131" i="1"/>
  <c r="C70" i="1"/>
  <c r="AA70" i="1" s="1"/>
  <c r="G84" i="1"/>
  <c r="L82" i="1"/>
  <c r="G146" i="1"/>
  <c r="T82" i="1"/>
  <c r="C22" i="1"/>
  <c r="H86" i="1"/>
  <c r="AB23" i="1"/>
  <c r="C133" i="1"/>
  <c r="S86" i="1"/>
  <c r="K82" i="1"/>
  <c r="I39" i="1"/>
  <c r="C72" i="1"/>
  <c r="AA72" i="1" s="1"/>
  <c r="AB25" i="1"/>
  <c r="C26" i="1"/>
  <c r="C68" i="1"/>
  <c r="AA68" i="1" s="1"/>
  <c r="C24" i="1"/>
  <c r="M84" i="1"/>
  <c r="D145" i="1"/>
  <c r="C71" i="1"/>
  <c r="AA71" i="1" s="1"/>
  <c r="N36" i="1"/>
  <c r="Q36" i="1"/>
  <c r="Q51" i="1" s="1"/>
  <c r="K39" i="1"/>
  <c r="C69" i="1"/>
  <c r="AA69" i="1" s="1"/>
  <c r="C73" i="1"/>
  <c r="AA73" i="1" s="1"/>
  <c r="C23" i="1"/>
  <c r="C25" i="1"/>
  <c r="C40" i="1"/>
  <c r="G86" i="1"/>
  <c r="AB22" i="1"/>
  <c r="A40" i="1"/>
  <c r="S85" i="1"/>
  <c r="C27" i="1"/>
  <c r="C82" i="1"/>
  <c r="C134" i="1"/>
  <c r="Q81" i="1"/>
  <c r="M35" i="1"/>
  <c r="I35" i="1"/>
  <c r="B35" i="1"/>
  <c r="B50" i="1" s="1"/>
  <c r="J35" i="1"/>
  <c r="R35" i="1"/>
  <c r="A35" i="1"/>
  <c r="C35" i="1"/>
  <c r="K35" i="1"/>
  <c r="S35" i="1"/>
  <c r="Q35" i="1"/>
  <c r="D35" i="1"/>
  <c r="L35" i="1"/>
  <c r="T35" i="1"/>
  <c r="F35" i="1"/>
  <c r="N35" i="1"/>
  <c r="O35" i="1"/>
  <c r="G35" i="1"/>
  <c r="H35" i="1"/>
  <c r="I142" i="1"/>
  <c r="L142" i="1"/>
  <c r="T142" i="1"/>
  <c r="H142" i="1"/>
  <c r="B36" i="1"/>
  <c r="C36" i="1"/>
  <c r="G36" i="1"/>
  <c r="O36" i="1"/>
  <c r="O82" i="1"/>
  <c r="G82" i="1"/>
  <c r="H82" i="1"/>
  <c r="M82" i="1"/>
  <c r="G37" i="1"/>
  <c r="H37" i="1"/>
  <c r="K37" i="1"/>
  <c r="S37" i="1"/>
  <c r="H83" i="1"/>
  <c r="K144" i="1"/>
  <c r="S144" i="1"/>
  <c r="T144" i="1"/>
  <c r="G144" i="1"/>
  <c r="H144" i="1"/>
  <c r="F38" i="1"/>
  <c r="G38" i="1"/>
  <c r="I38" i="1"/>
  <c r="Q38" i="1"/>
  <c r="S38" i="1"/>
  <c r="H84" i="1"/>
  <c r="K84" i="1"/>
  <c r="L84" i="1"/>
  <c r="S84" i="1"/>
  <c r="T84" i="1"/>
  <c r="E84" i="1"/>
  <c r="P39" i="1"/>
  <c r="D146" i="1"/>
  <c r="I146" i="1"/>
  <c r="Q146" i="1"/>
  <c r="S146" i="1"/>
  <c r="S40" i="1"/>
  <c r="H40" i="1"/>
  <c r="Q40" i="1"/>
  <c r="E86" i="1"/>
  <c r="K86" i="1"/>
  <c r="L86" i="1"/>
  <c r="D86" i="1"/>
  <c r="T86" i="1"/>
  <c r="N81" i="1"/>
  <c r="F81" i="1"/>
  <c r="M81" i="1"/>
  <c r="E81" i="1"/>
  <c r="R81" i="1"/>
  <c r="J81" i="1"/>
  <c r="O81" i="1"/>
  <c r="L81" i="1"/>
  <c r="K81" i="1"/>
  <c r="T81" i="1"/>
  <c r="H81" i="1"/>
  <c r="N83" i="1"/>
  <c r="F83" i="1"/>
  <c r="M83" i="1"/>
  <c r="E83" i="1"/>
  <c r="R83" i="1"/>
  <c r="J83" i="1"/>
  <c r="B83" i="1"/>
  <c r="L83" i="1"/>
  <c r="K83" i="1"/>
  <c r="I83" i="1"/>
  <c r="S83" i="1"/>
  <c r="G83" i="1"/>
  <c r="N85" i="1"/>
  <c r="F85" i="1"/>
  <c r="M85" i="1"/>
  <c r="E85" i="1"/>
  <c r="R85" i="1"/>
  <c r="J85" i="1"/>
  <c r="B85" i="1"/>
  <c r="K85" i="1"/>
  <c r="I85" i="1"/>
  <c r="T85" i="1"/>
  <c r="H85" i="1"/>
  <c r="Q85" i="1"/>
  <c r="D85" i="1"/>
  <c r="I81" i="1"/>
  <c r="O83" i="1"/>
  <c r="O85" i="1"/>
  <c r="R143" i="1"/>
  <c r="J143" i="1"/>
  <c r="B143" i="1"/>
  <c r="Q143" i="1"/>
  <c r="I143" i="1"/>
  <c r="A143" i="1"/>
  <c r="N143" i="1"/>
  <c r="F143" i="1"/>
  <c r="L143" i="1"/>
  <c r="K143" i="1"/>
  <c r="H143" i="1"/>
  <c r="T143" i="1"/>
  <c r="G143" i="1"/>
  <c r="P143" i="1"/>
  <c r="D143" i="1"/>
  <c r="R145" i="1"/>
  <c r="J145" i="1"/>
  <c r="B145" i="1"/>
  <c r="Q145" i="1"/>
  <c r="I145" i="1"/>
  <c r="A145" i="1"/>
  <c r="N145" i="1"/>
  <c r="F145" i="1"/>
  <c r="K145" i="1"/>
  <c r="H145" i="1"/>
  <c r="T145" i="1"/>
  <c r="G145" i="1"/>
  <c r="S145" i="1"/>
  <c r="E145" i="1"/>
  <c r="O145" i="1"/>
  <c r="C145" i="1"/>
  <c r="O143" i="1"/>
  <c r="L145" i="1"/>
  <c r="F36" i="1"/>
  <c r="P36" i="1"/>
  <c r="I37" i="1"/>
  <c r="H38" i="1"/>
  <c r="O39" i="1"/>
  <c r="G40" i="1"/>
  <c r="P81" i="1"/>
  <c r="P83" i="1"/>
  <c r="P85" i="1"/>
  <c r="S143" i="1"/>
  <c r="M145" i="1"/>
  <c r="H36" i="1"/>
  <c r="A39" i="1"/>
  <c r="I40" i="1"/>
  <c r="S81" i="1"/>
  <c r="T83" i="1"/>
  <c r="A83" i="1"/>
  <c r="A85" i="1"/>
  <c r="M36" i="1"/>
  <c r="E36" i="1"/>
  <c r="T36" i="1"/>
  <c r="L36" i="1"/>
  <c r="D36" i="1"/>
  <c r="M37" i="1"/>
  <c r="E37" i="1"/>
  <c r="T37" i="1"/>
  <c r="L37" i="1"/>
  <c r="R37" i="1"/>
  <c r="J37" i="1"/>
  <c r="B37" i="1"/>
  <c r="B52" i="1" s="1"/>
  <c r="M38" i="1"/>
  <c r="E38" i="1"/>
  <c r="T38" i="1"/>
  <c r="L38" i="1"/>
  <c r="D38" i="1"/>
  <c r="R38" i="1"/>
  <c r="J38" i="1"/>
  <c r="B38" i="1"/>
  <c r="N39" i="1"/>
  <c r="F39" i="1"/>
  <c r="M39" i="1"/>
  <c r="E39" i="1"/>
  <c r="T39" i="1"/>
  <c r="L39" i="1"/>
  <c r="D39" i="1"/>
  <c r="R39" i="1"/>
  <c r="J39" i="1"/>
  <c r="B39" i="1"/>
  <c r="O37" i="1"/>
  <c r="N38" i="1"/>
  <c r="S39" i="1"/>
  <c r="K40" i="1"/>
  <c r="J36" i="1"/>
  <c r="P37" i="1"/>
  <c r="A38" i="1"/>
  <c r="A53" i="1" s="1"/>
  <c r="O38" i="1"/>
  <c r="G39" i="1"/>
  <c r="C81" i="1"/>
  <c r="C83" i="1"/>
  <c r="C85" i="1"/>
  <c r="C143" i="1"/>
  <c r="N40" i="1"/>
  <c r="F40" i="1"/>
  <c r="M40" i="1"/>
  <c r="T40" i="1"/>
  <c r="L40" i="1"/>
  <c r="D40" i="1"/>
  <c r="R40" i="1"/>
  <c r="B40" i="1"/>
  <c r="I36" i="1"/>
  <c r="S36" i="1"/>
  <c r="A37" i="1"/>
  <c r="A36" i="1"/>
  <c r="K36" i="1"/>
  <c r="F37" i="1"/>
  <c r="Q37" i="1"/>
  <c r="C38" i="1"/>
  <c r="P38" i="1"/>
  <c r="H39" i="1"/>
  <c r="P40" i="1"/>
  <c r="D81" i="1"/>
  <c r="D83" i="1"/>
  <c r="G85" i="1"/>
  <c r="E143" i="1"/>
  <c r="K142" i="1"/>
  <c r="I144" i="1"/>
  <c r="H146" i="1"/>
  <c r="T146" i="1"/>
  <c r="D82" i="1"/>
  <c r="C84" i="1"/>
  <c r="A142" i="1"/>
  <c r="AX103" i="1" s="1"/>
  <c r="O142" i="1"/>
  <c r="L144" i="1"/>
  <c r="K146" i="1"/>
  <c r="R82" i="1"/>
  <c r="J82" i="1"/>
  <c r="B82" i="1"/>
  <c r="Q82" i="1"/>
  <c r="I82" i="1"/>
  <c r="A82" i="1"/>
  <c r="N82" i="1"/>
  <c r="F82" i="1"/>
  <c r="R84" i="1"/>
  <c r="J84" i="1"/>
  <c r="B84" i="1"/>
  <c r="Q84" i="1"/>
  <c r="I84" i="1"/>
  <c r="A84" i="1"/>
  <c r="N84" i="1"/>
  <c r="F84" i="1"/>
  <c r="R86" i="1"/>
  <c r="J86" i="1"/>
  <c r="B86" i="1"/>
  <c r="Q86" i="1"/>
  <c r="I86" i="1"/>
  <c r="A86" i="1"/>
  <c r="N86" i="1"/>
  <c r="F86" i="1"/>
  <c r="E82" i="1"/>
  <c r="S82" i="1"/>
  <c r="D84" i="1"/>
  <c r="P84" i="1"/>
  <c r="C86" i="1"/>
  <c r="O86" i="1"/>
  <c r="C142" i="1"/>
  <c r="P142" i="1"/>
  <c r="A144" i="1"/>
  <c r="O144" i="1"/>
  <c r="L146" i="1"/>
  <c r="D142" i="1"/>
  <c r="C144" i="1"/>
  <c r="A146" i="1"/>
  <c r="N142" i="1"/>
  <c r="F142" i="1"/>
  <c r="M142" i="1"/>
  <c r="E142" i="1"/>
  <c r="R142" i="1"/>
  <c r="J142" i="1"/>
  <c r="B142" i="1"/>
  <c r="N144" i="1"/>
  <c r="F144" i="1"/>
  <c r="M144" i="1"/>
  <c r="E144" i="1"/>
  <c r="R144" i="1"/>
  <c r="J144" i="1"/>
  <c r="B144" i="1"/>
  <c r="N146" i="1"/>
  <c r="F146" i="1"/>
  <c r="M146" i="1"/>
  <c r="E146" i="1"/>
  <c r="R146" i="1"/>
  <c r="J146" i="1"/>
  <c r="B146" i="1"/>
  <c r="G142" i="1"/>
  <c r="S142" i="1"/>
  <c r="D144" i="1"/>
  <c r="Q144" i="1"/>
  <c r="C146" i="1"/>
  <c r="P146" i="1"/>
  <c r="J37" i="3" l="1" a="1"/>
  <c r="J37" i="3" s="1"/>
  <c r="J92" i="3" a="1"/>
  <c r="J92" i="3" s="1"/>
  <c r="J48" i="3" a="1"/>
  <c r="J48" i="3" s="1"/>
  <c r="J103" i="3" a="1"/>
  <c r="J103" i="3" s="1"/>
  <c r="D15" i="3" a="1"/>
  <c r="D15" i="3" s="1"/>
  <c r="D81" i="3" a="1"/>
  <c r="D81" i="3" s="1"/>
  <c r="G26" i="3" a="1"/>
  <c r="G26" i="3" s="1"/>
  <c r="AD94" i="1"/>
  <c r="G37" i="3" s="1" a="1"/>
  <c r="G37" i="3" s="1"/>
  <c r="F37" i="3" a="1"/>
  <c r="F37" i="3" s="1"/>
  <c r="J26" i="3" a="1"/>
  <c r="J26" i="3" s="1"/>
  <c r="D70" i="3" a="1"/>
  <c r="D70" i="3" s="1"/>
  <c r="B26" i="3" a="1"/>
  <c r="B26" i="3" s="1"/>
  <c r="D92" i="3" a="1"/>
  <c r="D92" i="3" s="1"/>
  <c r="B81" i="3" a="1"/>
  <c r="B81" i="3" s="1"/>
  <c r="D3" i="3" a="1"/>
  <c r="D3" i="3" s="1"/>
  <c r="F48" i="3" a="1"/>
  <c r="F48" i="3" s="1"/>
  <c r="F59" i="3" a="1"/>
  <c r="F59" i="3" s="1"/>
  <c r="B37" i="3" a="1"/>
  <c r="B37" i="3" s="1"/>
  <c r="J81" i="3" a="1"/>
  <c r="J81" i="3" s="1"/>
  <c r="D103" i="3" a="1"/>
  <c r="D103" i="3" s="1"/>
  <c r="J114" i="3" a="1"/>
  <c r="J114" i="3" s="1"/>
  <c r="B114" i="3" a="1"/>
  <c r="B114" i="3" s="1"/>
  <c r="B103" i="3" a="1"/>
  <c r="B103" i="3" s="1"/>
  <c r="D59" i="3" a="1"/>
  <c r="D59" i="3" s="1"/>
  <c r="D26" i="3" a="1"/>
  <c r="D26" i="3" s="1"/>
  <c r="J70" i="3" a="1"/>
  <c r="J70" i="3" s="1"/>
  <c r="B70" i="3" a="1"/>
  <c r="B70" i="3" s="1"/>
  <c r="B59" i="3" a="1"/>
  <c r="B59" i="3" s="1"/>
  <c r="G103" i="3" a="1"/>
  <c r="G103" i="3" s="1"/>
  <c r="G114" i="3" a="1"/>
  <c r="G114" i="3" s="1"/>
  <c r="P50" i="1"/>
  <c r="B92" i="3" a="1"/>
  <c r="B92" i="3" s="1"/>
  <c r="I3" i="3" a="1"/>
  <c r="I3" i="3" s="1"/>
  <c r="D48" i="3" a="1"/>
  <c r="D48" i="3" s="1"/>
  <c r="B15" i="3" a="1"/>
  <c r="B15" i="3" s="1"/>
  <c r="J3" i="3" a="1"/>
  <c r="J3" i="3" s="1"/>
  <c r="J59" i="3" a="1"/>
  <c r="J59" i="3" s="1"/>
  <c r="AZ77" i="1"/>
  <c r="J15" i="3" a="1"/>
  <c r="J15" i="3" s="1"/>
  <c r="D114" i="3" a="1"/>
  <c r="D114" i="3" s="1"/>
  <c r="D37" i="3" a="1"/>
  <c r="D37" i="3" s="1"/>
  <c r="B48" i="3" a="1"/>
  <c r="B48" i="3" s="1"/>
  <c r="G3" i="3" a="1"/>
  <c r="G3" i="3" s="1"/>
  <c r="BN103" i="1"/>
  <c r="I103" i="3" s="1" a="1"/>
  <c r="I103" i="3" s="1"/>
  <c r="AJ95" i="1"/>
  <c r="G70" i="3" s="1" a="1"/>
  <c r="G70" i="3" s="1"/>
  <c r="AL95" i="1"/>
  <c r="G81" i="3" s="1" a="1"/>
  <c r="G81" i="3" s="1"/>
  <c r="AF95" i="1"/>
  <c r="G48" i="3" s="1" a="1"/>
  <c r="G48" i="3" s="1"/>
  <c r="BF103" i="1"/>
  <c r="I59" i="3" s="1" a="1"/>
  <c r="I59" i="3" s="1"/>
  <c r="AO95" i="1"/>
  <c r="AK95" i="1"/>
  <c r="Y95" i="1"/>
  <c r="AM95" i="1"/>
  <c r="BJ103" i="1"/>
  <c r="I81" i="3" s="1" a="1"/>
  <c r="I81" i="3" s="1"/>
  <c r="AA95" i="1"/>
  <c r="AZ103" i="1"/>
  <c r="I15" i="3" s="1" a="1"/>
  <c r="I15" i="3" s="1"/>
  <c r="BH103" i="1"/>
  <c r="I70" i="3" s="1" a="1"/>
  <c r="I70" i="3" s="1"/>
  <c r="BL103" i="1"/>
  <c r="I92" i="3" s="1" a="1"/>
  <c r="I92" i="3" s="1"/>
  <c r="AY103" i="1"/>
  <c r="BG103" i="1"/>
  <c r="AW103" i="1"/>
  <c r="BM103" i="1"/>
  <c r="BO103" i="1"/>
  <c r="BD103" i="1"/>
  <c r="I48" i="3" s="1" a="1"/>
  <c r="I48" i="3" s="1"/>
  <c r="BB103" i="1"/>
  <c r="I37" i="3" s="1" a="1"/>
  <c r="I37" i="3" s="1"/>
  <c r="BE103" i="1"/>
  <c r="BI103" i="1"/>
  <c r="BP103" i="1"/>
  <c r="I114" i="3" s="1" a="1"/>
  <c r="I114" i="3" s="1"/>
  <c r="BA103" i="1"/>
  <c r="I26" i="3" s="1" a="1"/>
  <c r="I26" i="3" s="1"/>
  <c r="AN95" i="1"/>
  <c r="G92" i="3" s="1" a="1"/>
  <c r="G92" i="3" s="1"/>
  <c r="BK103" i="1"/>
  <c r="AH95" i="1"/>
  <c r="G59" i="3" s="1" a="1"/>
  <c r="G59" i="3" s="1"/>
  <c r="BC103" i="1"/>
  <c r="AB95" i="1"/>
  <c r="G15" i="3" s="1" a="1"/>
  <c r="G15" i="3" s="1"/>
  <c r="M157" i="1"/>
  <c r="G161" i="1"/>
  <c r="M160" i="1"/>
  <c r="A160" i="1"/>
  <c r="I161" i="1"/>
  <c r="I159" i="1"/>
  <c r="N160" i="1"/>
  <c r="S161" i="1"/>
  <c r="Q161" i="1"/>
  <c r="G159" i="1"/>
  <c r="Q159" i="1"/>
  <c r="I160" i="1"/>
  <c r="G160" i="1"/>
  <c r="C161" i="1"/>
  <c r="D159" i="1"/>
  <c r="B160" i="1"/>
  <c r="L160" i="1"/>
  <c r="L159" i="1"/>
  <c r="T161" i="1"/>
  <c r="J161" i="1"/>
  <c r="H159" i="1"/>
  <c r="J159" i="1"/>
  <c r="B159" i="1"/>
  <c r="D160" i="1"/>
  <c r="J160" i="1"/>
  <c r="T160" i="1"/>
  <c r="R161" i="1"/>
  <c r="R159" i="1"/>
  <c r="O160" i="1"/>
  <c r="H161" i="1"/>
  <c r="K159" i="1"/>
  <c r="P160" i="1"/>
  <c r="R160" i="1"/>
  <c r="H160" i="1"/>
  <c r="M161" i="1"/>
  <c r="F161" i="1"/>
  <c r="C159" i="1"/>
  <c r="F159" i="1"/>
  <c r="B161" i="1"/>
  <c r="K160" i="1"/>
  <c r="K161" i="1"/>
  <c r="D161" i="1"/>
  <c r="N161" i="1"/>
  <c r="O159" i="1"/>
  <c r="N159" i="1"/>
  <c r="L161" i="1"/>
  <c r="T159" i="1"/>
  <c r="E160" i="1"/>
  <c r="O161" i="1"/>
  <c r="M159" i="1"/>
  <c r="P161" i="1"/>
  <c r="A161" i="1"/>
  <c r="E159" i="1"/>
  <c r="A159" i="1"/>
  <c r="S160" i="1"/>
  <c r="C160" i="1"/>
  <c r="F160" i="1"/>
  <c r="E161" i="1"/>
  <c r="S159" i="1"/>
  <c r="Q160" i="1"/>
  <c r="P159" i="1"/>
  <c r="T99" i="1"/>
  <c r="H99" i="1"/>
  <c r="N99" i="1"/>
  <c r="O99" i="1"/>
  <c r="A99" i="1"/>
  <c r="D99" i="1"/>
  <c r="G99" i="1"/>
  <c r="F99" i="1"/>
  <c r="I99" i="1"/>
  <c r="Q99" i="1"/>
  <c r="E99" i="1"/>
  <c r="S99" i="1"/>
  <c r="L99" i="1"/>
  <c r="B99" i="1"/>
  <c r="J99" i="1"/>
  <c r="P99" i="1"/>
  <c r="C99" i="1"/>
  <c r="K99" i="1"/>
  <c r="R99" i="1"/>
  <c r="M99" i="1"/>
  <c r="S98" i="1"/>
  <c r="J98" i="1"/>
  <c r="D98" i="1"/>
  <c r="R98" i="1"/>
  <c r="O98" i="1"/>
  <c r="A98" i="1"/>
  <c r="B98" i="1"/>
  <c r="Q98" i="1"/>
  <c r="E98" i="1"/>
  <c r="P98" i="1"/>
  <c r="H98" i="1"/>
  <c r="M98" i="1"/>
  <c r="G98" i="1"/>
  <c r="T98" i="1"/>
  <c r="F98" i="1"/>
  <c r="K98" i="1"/>
  <c r="C98" i="1"/>
  <c r="I98" i="1"/>
  <c r="N98" i="1"/>
  <c r="L98" i="1"/>
  <c r="S157" i="1"/>
  <c r="B158" i="1"/>
  <c r="D96" i="1"/>
  <c r="B157" i="1"/>
  <c r="K97" i="1"/>
  <c r="J158" i="1"/>
  <c r="D97" i="1"/>
  <c r="B95" i="1"/>
  <c r="D95" i="1"/>
  <c r="P96" i="1"/>
  <c r="K157" i="1"/>
  <c r="J96" i="1"/>
  <c r="H97" i="1"/>
  <c r="T158" i="1"/>
  <c r="M95" i="1"/>
  <c r="R158" i="1"/>
  <c r="O158" i="1"/>
  <c r="S95" i="1"/>
  <c r="J97" i="1"/>
  <c r="J95" i="1"/>
  <c r="C96" i="1"/>
  <c r="L157" i="1"/>
  <c r="R157" i="1"/>
  <c r="R96" i="1"/>
  <c r="S158" i="1"/>
  <c r="H95" i="1"/>
  <c r="K95" i="1"/>
  <c r="L95" i="1"/>
  <c r="T96" i="1"/>
  <c r="Q97" i="1"/>
  <c r="C157" i="1"/>
  <c r="R95" i="1"/>
  <c r="F157" i="1"/>
  <c r="E96" i="1"/>
  <c r="G95" i="1"/>
  <c r="C95" i="1"/>
  <c r="M97" i="1"/>
  <c r="G97" i="1"/>
  <c r="Q96" i="1"/>
  <c r="R97" i="1"/>
  <c r="K158" i="1"/>
  <c r="I158" i="1"/>
  <c r="D157" i="1"/>
  <c r="K53" i="1"/>
  <c r="E97" i="1"/>
  <c r="H96" i="1"/>
  <c r="O95" i="1"/>
  <c r="A158" i="1"/>
  <c r="F97" i="1"/>
  <c r="O96" i="1"/>
  <c r="N97" i="1"/>
  <c r="L158" i="1"/>
  <c r="A96" i="1"/>
  <c r="P157" i="1"/>
  <c r="A157" i="1"/>
  <c r="I96" i="1"/>
  <c r="F96" i="1"/>
  <c r="T97" i="1"/>
  <c r="P95" i="1"/>
  <c r="C158" i="1"/>
  <c r="I97" i="1"/>
  <c r="P97" i="1"/>
  <c r="Q95" i="1"/>
  <c r="E158" i="1"/>
  <c r="E95" i="1"/>
  <c r="O157" i="1"/>
  <c r="G96" i="1"/>
  <c r="M158" i="1"/>
  <c r="F95" i="1"/>
  <c r="N157" i="1"/>
  <c r="S96" i="1"/>
  <c r="M96" i="1"/>
  <c r="Q158" i="1"/>
  <c r="F158" i="1"/>
  <c r="N95" i="1"/>
  <c r="D158" i="1"/>
  <c r="N158" i="1"/>
  <c r="A97" i="1"/>
  <c r="A95" i="1"/>
  <c r="E157" i="1"/>
  <c r="G157" i="1"/>
  <c r="I157" i="1"/>
  <c r="K96" i="1"/>
  <c r="N96" i="1"/>
  <c r="S97" i="1"/>
  <c r="I95" i="1"/>
  <c r="T157" i="1"/>
  <c r="Q157" i="1"/>
  <c r="L96" i="1"/>
  <c r="L97" i="1"/>
  <c r="H158" i="1"/>
  <c r="O97" i="1"/>
  <c r="C97" i="1"/>
  <c r="H157" i="1"/>
  <c r="T95" i="1"/>
  <c r="B96" i="1"/>
  <c r="G158" i="1"/>
  <c r="B97" i="1"/>
  <c r="J157" i="1"/>
  <c r="P158" i="1"/>
  <c r="R156" i="1"/>
  <c r="F156" i="1"/>
  <c r="G156" i="1"/>
  <c r="J156" i="1"/>
  <c r="D156" i="1"/>
  <c r="S94" i="1"/>
  <c r="T94" i="1"/>
  <c r="E94" i="1"/>
  <c r="Q94" i="1"/>
  <c r="E156" i="1"/>
  <c r="P94" i="1"/>
  <c r="L94" i="1"/>
  <c r="F94" i="1"/>
  <c r="T156" i="1"/>
  <c r="K94" i="1"/>
  <c r="H156" i="1"/>
  <c r="M156" i="1"/>
  <c r="C94" i="1"/>
  <c r="A94" i="1"/>
  <c r="N94" i="1"/>
  <c r="L156" i="1"/>
  <c r="O94" i="1"/>
  <c r="I156" i="1"/>
  <c r="D94" i="1"/>
  <c r="P156" i="1"/>
  <c r="N156" i="1"/>
  <c r="C156" i="1"/>
  <c r="K156" i="1"/>
  <c r="I94" i="1"/>
  <c r="B94" i="1"/>
  <c r="G94" i="1"/>
  <c r="M94" i="1"/>
  <c r="O156" i="1"/>
  <c r="J94" i="1"/>
  <c r="S156" i="1"/>
  <c r="B156" i="1"/>
  <c r="A156" i="1"/>
  <c r="H94" i="1"/>
  <c r="R94" i="1"/>
  <c r="Q156" i="1"/>
  <c r="Q55" i="1"/>
  <c r="A55" i="1"/>
  <c r="S55" i="1"/>
  <c r="C55" i="1"/>
  <c r="P54" i="1"/>
  <c r="I54" i="1"/>
  <c r="K54" i="1"/>
  <c r="S53" i="1"/>
  <c r="Q53" i="1"/>
  <c r="I53" i="1"/>
  <c r="G53" i="1"/>
  <c r="H52" i="1"/>
  <c r="G52" i="1"/>
  <c r="N52" i="1"/>
  <c r="K52" i="1"/>
  <c r="S52" i="1"/>
  <c r="O51" i="1"/>
  <c r="R51" i="1"/>
  <c r="G51" i="1"/>
  <c r="C51" i="1"/>
  <c r="B51" i="1"/>
  <c r="N51" i="1"/>
  <c r="H50" i="1"/>
  <c r="E50" i="1"/>
  <c r="N50" i="1"/>
  <c r="G50" i="1"/>
  <c r="O50" i="1"/>
  <c r="M50" i="1"/>
  <c r="T50" i="1"/>
  <c r="R50" i="1"/>
  <c r="J50" i="1"/>
  <c r="Q50" i="1"/>
  <c r="S50" i="1"/>
  <c r="K50" i="1"/>
  <c r="F50" i="1"/>
  <c r="C50" i="1"/>
  <c r="A50" i="1"/>
  <c r="L50" i="1"/>
  <c r="D50" i="1"/>
  <c r="I50" i="1"/>
  <c r="F53" i="1"/>
  <c r="H55" i="1"/>
  <c r="E55" i="1"/>
  <c r="F54" i="1"/>
  <c r="G54" i="1"/>
  <c r="N54" i="1"/>
  <c r="P55" i="1"/>
  <c r="K51" i="1"/>
  <c r="B55" i="1"/>
  <c r="F55" i="1"/>
  <c r="O53" i="1"/>
  <c r="R54" i="1"/>
  <c r="B53" i="1"/>
  <c r="D51" i="1"/>
  <c r="P51" i="1"/>
  <c r="T55" i="1"/>
  <c r="J51" i="1"/>
  <c r="T53" i="1"/>
  <c r="E53" i="1"/>
  <c r="H51" i="1"/>
  <c r="K55" i="1"/>
  <c r="J53" i="1"/>
  <c r="J52" i="1"/>
  <c r="L51" i="1"/>
  <c r="F51" i="1"/>
  <c r="Q52" i="1"/>
  <c r="M54" i="1"/>
  <c r="T52" i="1"/>
  <c r="S51" i="1"/>
  <c r="E52" i="1"/>
  <c r="I51" i="1"/>
  <c r="M52" i="1"/>
  <c r="H54" i="1"/>
  <c r="A51" i="1"/>
  <c r="J55" i="1"/>
  <c r="N55" i="1"/>
  <c r="D54" i="1"/>
  <c r="P53" i="1"/>
  <c r="R55" i="1"/>
  <c r="P52" i="1"/>
  <c r="S54" i="1"/>
  <c r="L54" i="1"/>
  <c r="R53" i="1"/>
  <c r="R52" i="1"/>
  <c r="T51" i="1"/>
  <c r="G55" i="1"/>
  <c r="F52" i="1"/>
  <c r="B54" i="1"/>
  <c r="H53" i="1"/>
  <c r="J54" i="1"/>
  <c r="I52" i="1"/>
  <c r="C53" i="1"/>
  <c r="C54" i="1"/>
  <c r="D55" i="1"/>
  <c r="C52" i="1"/>
  <c r="T54" i="1"/>
  <c r="D53" i="1"/>
  <c r="D52" i="1"/>
  <c r="E51" i="1"/>
  <c r="I55" i="1"/>
  <c r="A52" i="1"/>
  <c r="O52" i="1"/>
  <c r="M55" i="1"/>
  <c r="M53" i="1"/>
  <c r="L55" i="1"/>
  <c r="N53" i="1"/>
  <c r="E54" i="1"/>
  <c r="L53" i="1"/>
  <c r="L52" i="1"/>
  <c r="M51" i="1"/>
  <c r="A54" i="1"/>
  <c r="O54" i="1"/>
  <c r="C15" i="3" l="1" a="1"/>
  <c r="C15" i="3" s="1"/>
  <c r="K70" i="3" a="1"/>
  <c r="K70" i="3" s="1"/>
  <c r="K3" i="3" a="1"/>
  <c r="K3" i="3" s="1"/>
  <c r="K15" i="3" a="1"/>
  <c r="K15" i="3" s="1"/>
  <c r="E81" i="3" a="1"/>
  <c r="E81" i="3" s="1"/>
  <c r="E70" i="3" a="1"/>
  <c r="E70" i="3" s="1"/>
  <c r="K59" i="3" a="1"/>
  <c r="K59" i="3" s="1"/>
  <c r="E92" i="3" a="1"/>
  <c r="E92" i="3" s="1"/>
  <c r="E59" i="3" a="1"/>
  <c r="E59" i="3" s="1"/>
  <c r="K81" i="3" a="1"/>
  <c r="K81" i="3" s="1"/>
  <c r="K26" i="3" a="1"/>
  <c r="K26" i="3" s="1"/>
  <c r="K37" i="3" a="1"/>
  <c r="K37" i="3" s="1"/>
  <c r="C81" i="3" a="1"/>
  <c r="C81" i="3" s="1"/>
  <c r="K92" i="3" a="1"/>
  <c r="K92" i="3" s="1"/>
  <c r="K103" i="3" a="1"/>
  <c r="K103" i="3" s="1"/>
  <c r="C26" i="3" a="1"/>
  <c r="C26" i="3" s="1"/>
  <c r="E15" i="3" a="1"/>
  <c r="E15" i="3" s="1"/>
  <c r="K48" i="3" a="1"/>
  <c r="K48" i="3" s="1"/>
  <c r="E26" i="3" a="1"/>
  <c r="E26" i="3" s="1"/>
  <c r="C37" i="3" a="1"/>
  <c r="C37" i="3" s="1"/>
  <c r="C48" i="3" a="1"/>
  <c r="C48" i="3" s="1"/>
  <c r="E114" i="3" a="1"/>
  <c r="E114" i="3" s="1"/>
  <c r="C59" i="3" a="1"/>
  <c r="C59" i="3" s="1"/>
  <c r="E103" i="3" a="1"/>
  <c r="E103" i="3" s="1"/>
  <c r="C70" i="3" a="1"/>
  <c r="C70" i="3" s="1"/>
  <c r="C103" i="3" a="1"/>
  <c r="C103" i="3" s="1"/>
  <c r="E48" i="3" a="1"/>
  <c r="E48" i="3" s="1"/>
  <c r="E3" i="3" a="1"/>
  <c r="E3" i="3" s="1"/>
  <c r="K114" i="3" a="1"/>
  <c r="K114" i="3" s="1"/>
  <c r="C114" i="3" a="1"/>
  <c r="C114" i="3" s="1"/>
  <c r="E37" i="3" a="1"/>
  <c r="E37" i="3" s="1"/>
  <c r="C92" i="3" a="1"/>
  <c r="C9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<sst xmlns="http://schemas.openxmlformats.org/spreadsheetml/2006/main" count="247" uniqueCount="54">
  <si>
    <t xml:space="preserve"> Programme</t>
  </si>
  <si>
    <t xml:space="preserve">MEng Electrical Y1  </t>
  </si>
  <si>
    <t>Year</t>
  </si>
  <si>
    <t>2022/2023</t>
  </si>
  <si>
    <t>Module</t>
  </si>
  <si>
    <t>Type</t>
  </si>
  <si>
    <t>Week</t>
  </si>
  <si>
    <t>Weight</t>
  </si>
  <si>
    <t>ELEE1661</t>
  </si>
  <si>
    <t>Exam</t>
  </si>
  <si>
    <t>Six</t>
  </si>
  <si>
    <t>Written Coursework:Academic</t>
  </si>
  <si>
    <t>Written Coursework: Practice based</t>
  </si>
  <si>
    <t>Oral assessment: Academic</t>
  </si>
  <si>
    <t>Oral assessment: Practice based</t>
  </si>
  <si>
    <t xml:space="preserve">Reflective assessment </t>
  </si>
  <si>
    <t>Simulation of professional practice</t>
  </si>
  <si>
    <t>Creative artefact</t>
  </si>
  <si>
    <t xml:space="preserve">Formative assessment </t>
  </si>
  <si>
    <t>Two</t>
  </si>
  <si>
    <t>Seven</t>
  </si>
  <si>
    <t>Three</t>
  </si>
  <si>
    <t>Eight</t>
  </si>
  <si>
    <t>Four</t>
  </si>
  <si>
    <t>ELEE1165</t>
  </si>
  <si>
    <t>Five</t>
  </si>
  <si>
    <t>Ten</t>
  </si>
  <si>
    <t>Eleven</t>
  </si>
  <si>
    <t>Course</t>
  </si>
  <si>
    <t>Percentage</t>
  </si>
  <si>
    <t>Marker size</t>
  </si>
  <si>
    <t>EXAM</t>
  </si>
  <si>
    <t xml:space="preserve">Formative Assessment </t>
  </si>
  <si>
    <t>Assesment</t>
  </si>
  <si>
    <t>Formative Assessment</t>
  </si>
  <si>
    <t>WEIGHT</t>
  </si>
  <si>
    <t>WEEK</t>
  </si>
  <si>
    <t>Written Essay</t>
  </si>
  <si>
    <t>Written Coursework:Practice based</t>
  </si>
  <si>
    <t>Assignment</t>
  </si>
  <si>
    <t xml:space="preserve">Oral assessment </t>
  </si>
  <si>
    <t>Oral assessment practice based</t>
  </si>
  <si>
    <t>Reflective Assessment</t>
  </si>
  <si>
    <t>Portfolio Presentation</t>
  </si>
  <si>
    <t>WRITTEN ESSAY</t>
  </si>
  <si>
    <t>WRITTEN COURSEWORK: ACADEMIC</t>
  </si>
  <si>
    <t>WRITTEN COURSEWORK: PRACTICE BASED</t>
  </si>
  <si>
    <t>ORAL ASSESSMENT</t>
  </si>
  <si>
    <t>ORAL ASSESSMENT PB (OAPB)</t>
  </si>
  <si>
    <t>SIMULATION OF PROFESSIONAL PRACTICE (SPP)</t>
  </si>
  <si>
    <t>REFLECTIVE ASSESSMENT (RA)</t>
  </si>
  <si>
    <t xml:space="preserve">FORMATIVE ASSESSMENT </t>
  </si>
  <si>
    <t xml:space="preserve">WEIGHT </t>
  </si>
  <si>
    <t>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</si>
</sst>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24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rgb="FF00B0F0"/>
      <name val="Calibri"/>
      <family val="2"/>
      <scheme val="minor"/>
    </font>
    <font>
      <sz val="24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9" fontId="0" fillId="0" borderId="0" xfId="0" applyNumberFormat="1"/>
    <xf numFmtId="49" fontId="0" fillId="0" borderId="0" xfId="0" quotePrefix="1" applyNumberFormat="1"/>
    <xf numFmtId="49" fontId="0" fillId="0" borderId="0" xfId="0" applyNumberFormat="1"/>
    <xf numFmtId="12" fontId="0" fillId="0" borderId="0" xfId="0" applyNumberFormat="1"/>
    <xf numFmtId="0" fontId="1" fillId="0" borderId="0" xfId="0" applyFont="1"/>
    <xf numFmtId="0" fontId="4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0" xfId="0" quotePrefix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quotePrefix="1" applyBorder="1"/>
    <xf numFmtId="0" fontId="0" fillId="0" borderId="8" xfId="0" applyBorder="1"/>
    <xf numFmtId="0" fontId="13" fillId="0" borderId="0" xfId="0" applyFont="1"/>
    <xf numFmtId="10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/>
    <xf numFmtId="9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0" fillId="0" borderId="13" xfId="0" applyNumberFormat="1" applyBorder="1"/>
    <xf numFmtId="9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9" xfId="0" applyFont="1" applyBorder="1"/>
    <xf numFmtId="9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9" fontId="0" fillId="0" borderId="21" xfId="0" applyNumberFormat="1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9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9" fontId="0" fillId="0" borderId="29" xfId="0" applyNumberFormat="1" applyBorder="1"/>
    <xf numFmtId="9" fontId="0" fillId="0" borderId="30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" xfId="0" applyBorder="1"/>
    <xf numFmtId="0" fontId="1" fillId="0" borderId="3" xfId="0" applyFont="1" applyBorder="1"/>
    <xf numFmtId="0" fontId="0" fillId="0" borderId="5" xfId="0" quotePrefix="1" applyBorder="1"/>
    <xf numFmtId="0" fontId="0" fillId="0" borderId="8" xfId="0" quotePrefix="1" applyBorder="1"/>
    <xf numFmtId="0" fontId="0" fillId="0" borderId="0" xfId="0" applyAlignment="1">
      <alignment horizontal="center"/>
    </xf>
    <xf numFmtId="0" fontId="15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1" fillId="0" borderId="0" xfId="0" applyFont="1"/>
    <xf numFmtId="0" fontId="11" fillId="9" borderId="34" xfId="0" applyFont="1" applyFill="1" applyBorder="1"/>
    <xf numFmtId="0" fontId="0" fillId="9" borderId="34" xfId="0" applyFill="1" applyBorder="1"/>
    <xf numFmtId="0" fontId="11" fillId="0" borderId="34" xfId="0" applyFont="1" applyBorder="1"/>
    <xf numFmtId="0" fontId="0" fillId="0" borderId="34" xfId="0" applyBorder="1"/>
    <xf numFmtId="0" fontId="17" fillId="0" borderId="0" xfId="0" applyFont="1"/>
    <xf numFmtId="9" fontId="17" fillId="0" borderId="0" xfId="0" applyNumberFormat="1" applyFont="1"/>
    <xf numFmtId="0" fontId="19" fillId="0" borderId="0" xfId="0" applyFont="1"/>
    <xf numFmtId="9" fontId="19" fillId="0" borderId="0" xfId="0" applyNumberFormat="1" applyFont="1"/>
    <xf numFmtId="0" fontId="21" fillId="0" borderId="0" xfId="0" applyFont="1"/>
    <xf numFmtId="0" fontId="20" fillId="0" borderId="0" xfId="0" applyFont="1" applyAlignment="1">
      <alignment vertical="center"/>
    </xf>
    <xf numFmtId="0" fontId="19" fillId="8" borderId="38" xfId="0" applyFont="1" applyFill="1" applyBorder="1"/>
    <xf numFmtId="0" fontId="19" fillId="8" borderId="39" xfId="0" applyFont="1" applyFill="1" applyBorder="1"/>
    <xf numFmtId="0" fontId="19" fillId="8" borderId="40" xfId="0" applyFont="1" applyFill="1" applyBorder="1"/>
    <xf numFmtId="0" fontId="19" fillId="6" borderId="38" xfId="0" applyFont="1" applyFill="1" applyBorder="1"/>
    <xf numFmtId="0" fontId="19" fillId="6" borderId="39" xfId="0" applyFont="1" applyFill="1" applyBorder="1"/>
    <xf numFmtId="0" fontId="19" fillId="6" borderId="40" xfId="0" applyFont="1" applyFill="1" applyBorder="1"/>
    <xf numFmtId="0" fontId="19" fillId="8" borderId="44" xfId="0" applyFont="1" applyFill="1" applyBorder="1"/>
    <xf numFmtId="0" fontId="19" fillId="8" borderId="0" xfId="0" applyFont="1" applyFill="1"/>
    <xf numFmtId="0" fontId="19" fillId="8" borderId="45" xfId="0" applyFont="1" applyFill="1" applyBorder="1"/>
    <xf numFmtId="0" fontId="19" fillId="6" borderId="44" xfId="0" applyFont="1" applyFill="1" applyBorder="1"/>
    <xf numFmtId="0" fontId="19" fillId="6" borderId="0" xfId="0" applyFont="1" applyFill="1"/>
    <xf numFmtId="0" fontId="19" fillId="6" borderId="45" xfId="0" applyFont="1" applyFill="1" applyBorder="1"/>
    <xf numFmtId="0" fontId="19" fillId="2" borderId="44" xfId="0" applyFont="1" applyFill="1" applyBorder="1"/>
    <xf numFmtId="0" fontId="19" fillId="2" borderId="0" xfId="0" applyFont="1" applyFill="1"/>
    <xf numFmtId="0" fontId="19" fillId="2" borderId="45" xfId="0" applyFont="1" applyFill="1" applyBorder="1"/>
    <xf numFmtId="0" fontId="19" fillId="3" borderId="44" xfId="0" applyFont="1" applyFill="1" applyBorder="1"/>
    <xf numFmtId="0" fontId="19" fillId="3" borderId="0" xfId="0" applyFont="1" applyFill="1"/>
    <xf numFmtId="0" fontId="19" fillId="3" borderId="45" xfId="0" applyFont="1" applyFill="1" applyBorder="1"/>
    <xf numFmtId="0" fontId="19" fillId="4" borderId="44" xfId="0" applyFont="1" applyFill="1" applyBorder="1"/>
    <xf numFmtId="0" fontId="19" fillId="4" borderId="0" xfId="0" applyFont="1" applyFill="1"/>
    <xf numFmtId="0" fontId="19" fillId="4" borderId="45" xfId="0" applyFont="1" applyFill="1" applyBorder="1"/>
    <xf numFmtId="0" fontId="19" fillId="5" borderId="44" xfId="0" applyFont="1" applyFill="1" applyBorder="1"/>
    <xf numFmtId="0" fontId="19" fillId="5" borderId="0" xfId="0" applyFont="1" applyFill="1"/>
    <xf numFmtId="0" fontId="19" fillId="5" borderId="45" xfId="0" applyFont="1" applyFill="1" applyBorder="1"/>
    <xf numFmtId="0" fontId="19" fillId="5" borderId="41" xfId="0" applyFont="1" applyFill="1" applyBorder="1"/>
    <xf numFmtId="0" fontId="19" fillId="5" borderId="42" xfId="0" applyFont="1" applyFill="1" applyBorder="1"/>
    <xf numFmtId="0" fontId="19" fillId="5" borderId="43" xfId="0" applyFont="1" applyFill="1" applyBorder="1"/>
    <xf numFmtId="0" fontId="19" fillId="4" borderId="41" xfId="0" applyFont="1" applyFill="1" applyBorder="1"/>
    <xf numFmtId="0" fontId="19" fillId="4" borderId="42" xfId="0" applyFont="1" applyFill="1" applyBorder="1"/>
    <xf numFmtId="0" fontId="19" fillId="4" borderId="43" xfId="0" applyFont="1" applyFill="1" applyBorder="1"/>
    <xf numFmtId="0" fontId="22" fillId="7" borderId="1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7" borderId="46" xfId="0" applyFont="1" applyFill="1" applyBorder="1" applyAlignment="1">
      <alignment horizontal="center" vertical="center"/>
    </xf>
    <xf numFmtId="0" fontId="22" fillId="7" borderId="47" xfId="0" applyFont="1" applyFill="1" applyBorder="1" applyAlignment="1">
      <alignment horizontal="center" vertical="center"/>
    </xf>
    <xf numFmtId="0" fontId="22" fillId="7" borderId="48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1" fillId="9" borderId="0" xfId="0" applyFont="1" applyFill="1"/>
    <xf numFmtId="0" fontId="0" fillId="9" borderId="0" xfId="0" applyFill="1"/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9" borderId="35" xfId="0" applyFont="1" applyFill="1" applyBorder="1" applyAlignment="1">
      <alignment horizontal="center" vertical="center"/>
    </xf>
    <xf numFmtId="0" fontId="18" fillId="9" borderId="36" xfId="0" applyFont="1" applyFill="1" applyBorder="1" applyAlignment="1">
      <alignment horizontal="center" vertical="center"/>
    </xf>
    <xf numFmtId="0" fontId="18" fillId="9" borderId="3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023AAA"/>
      <color rgb="FF666699"/>
      <color rgb="FFFF99FF"/>
      <color rgb="FFFF33CC"/>
      <color rgb="FF66FFFF"/>
      <color rgb="FF99CCFF"/>
      <color rgb="FFF254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'Phase 1'!$E$3</c:f>
          <c:strCache>
            <c:ptCount val="1"/>
            <c:pt idx="0">
              <c:v>MEng Electrical Y1  2022/2023</c:v>
            </c:pt>
          </c:strCache>
        </c:strRef>
      </c:tx>
      <c:layout>
        <c:manualLayout>
          <c:xMode val="edge"/>
          <c:yMode val="edge"/>
          <c:x val="0.36842712912419689"/>
          <c:y val="1.3494259525087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661204972794745E-2"/>
          <c:y val="0.1681345689633357"/>
          <c:w val="0.87403666696083915"/>
          <c:h val="0.74463221784776901"/>
        </c:manualLayout>
      </c:layout>
      <c:scatterChart>
        <c:scatterStyle val="lineMarker"/>
        <c:varyColors val="0"/>
        <c:ser>
          <c:idx val="206"/>
          <c:order val="0"/>
          <c:spPr>
            <a:ln w="19050">
              <a:noFill/>
            </a:ln>
          </c:spPr>
          <c:marker>
            <c:symbol val="circle"/>
            <c:size val="1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1'!$Z$94:$Z$99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1'!$Z$81:$Z$86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6C-4076-8299-4773930E0176}"/>
            </c:ext>
          </c:extLst>
        </c:ser>
        <c:ser>
          <c:idx val="208"/>
          <c:order val="1"/>
          <c:spPr>
            <a:ln w="19050">
              <a:noFill/>
            </a:ln>
          </c:spPr>
          <c:marker>
            <c:symbol val="circle"/>
            <c:size val="20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1'!$AB$94:$AB$99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1'!$AB$81:$AB$86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6C-4076-8299-4773930E0176}"/>
            </c:ext>
          </c:extLst>
        </c:ser>
        <c:ser>
          <c:idx val="216"/>
          <c:order val="2"/>
          <c:tx>
            <c:v>OA10</c:v>
          </c:tx>
          <c:spPr>
            <a:ln w="19050">
              <a:noFill/>
            </a:ln>
          </c:spPr>
          <c:marker>
            <c:symbol val="diamond"/>
            <c:size val="1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Refined!$K$3:$K$12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Refined!$J$3:$J$12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6C-4076-8299-4773930E0176}"/>
            </c:ext>
          </c:extLst>
        </c:ser>
        <c:ser>
          <c:idx val="218"/>
          <c:order val="3"/>
          <c:tx>
            <c:v>OA20</c:v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Refined!$K$15:$K$24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Refined!$J$15:$J$24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6C-4076-8299-4773930E0176}"/>
            </c:ext>
          </c:extLst>
        </c:ser>
        <c:ser>
          <c:idx val="219"/>
          <c:order val="4"/>
          <c:tx>
            <c:v>OA25</c:v>
          </c:tx>
          <c:spPr>
            <a:ln w="19050">
              <a:noFill/>
            </a:ln>
          </c:spPr>
          <c:marker>
            <c:symbol val="diamond"/>
            <c:size val="23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xVal>
            <c:numRef>
              <c:f>Refined!$K$26:$K$35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Refined!$L$26:$L$35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6C-4076-8299-4773930E0176}"/>
            </c:ext>
          </c:extLst>
        </c:ser>
        <c:ser>
          <c:idx val="220"/>
          <c:order val="5"/>
          <c:tx>
            <c:v>OA30</c:v>
          </c:tx>
          <c:spPr>
            <a:ln w="19050">
              <a:noFill/>
            </a:ln>
          </c:spPr>
          <c:marker>
            <c:symbol val="diamond"/>
            <c:size val="2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Refined!$K$37:$K$46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Refined!$J$37:$J$46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6C-4076-8299-4773930E0176}"/>
            </c:ext>
          </c:extLst>
        </c:ser>
        <c:ser>
          <c:idx val="222"/>
          <c:order val="6"/>
          <c:tx>
            <c:v>OA40</c:v>
          </c:tx>
          <c:spPr>
            <a:ln w="19050">
              <a:noFill/>
            </a:ln>
          </c:spPr>
          <c:marker>
            <c:symbol val="diamond"/>
            <c:size val="3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Refined!$K$48:$K$57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Refined!$J$48:$J$57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6C-4076-8299-4773930E0176}"/>
            </c:ext>
          </c:extLst>
        </c:ser>
        <c:ser>
          <c:idx val="224"/>
          <c:order val="7"/>
          <c:tx>
            <c:v>OA50</c:v>
          </c:tx>
          <c:spPr>
            <a:ln w="19050">
              <a:noFill/>
            </a:ln>
          </c:spPr>
          <c:marker>
            <c:symbol val="diamond"/>
            <c:size val="4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Refined!$K$59:$K$68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Refined!$J$59:$J$68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6C-4076-8299-4773930E0176}"/>
            </c:ext>
          </c:extLst>
        </c:ser>
        <c:ser>
          <c:idx val="244"/>
          <c:order val="8"/>
          <c:tx>
            <c:v>OA60</c:v>
          </c:tx>
          <c:spPr>
            <a:ln w="19050">
              <a:noFill/>
            </a:ln>
          </c:spPr>
          <c:marker>
            <c:symbol val="diamond"/>
            <c:size val="5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Refined!$K$70:$K$79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Refined!$J$70:$J$79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6C-4076-8299-4773930E0176}"/>
            </c:ext>
          </c:extLst>
        </c:ser>
        <c:ser>
          <c:idx val="246"/>
          <c:order val="9"/>
          <c:tx>
            <c:v>OA70</c:v>
          </c:tx>
          <c:spPr>
            <a:ln w="19050">
              <a:noFill/>
            </a:ln>
          </c:spPr>
          <c:marker>
            <c:symbol val="diamond"/>
            <c:size val="6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Refined!$K$81:$K$90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Refined!$J$81:$J$90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16C-4076-8299-4773930E0176}"/>
            </c:ext>
          </c:extLst>
        </c:ser>
        <c:ser>
          <c:idx val="248"/>
          <c:order val="10"/>
          <c:tx>
            <c:v>OA80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Refined!$K$92:$K$101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Refined!$J$92:$J$101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16C-4076-8299-4773930E0176}"/>
            </c:ext>
          </c:extLst>
        </c:ser>
        <c:ser>
          <c:idx val="250"/>
          <c:order val="11"/>
          <c:tx>
            <c:v>OA90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Refined!$K$103:$K$112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Refined!$J$103:$J$112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16C-4076-8299-4773930E0176}"/>
            </c:ext>
          </c:extLst>
        </c:ser>
        <c:ser>
          <c:idx val="252"/>
          <c:order val="12"/>
          <c:tx>
            <c:v>Oral Assessment: Pactice based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1'!$T$156:$T$161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1'!$T$142:$T$147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16C-4076-8299-4773930E0176}"/>
            </c:ext>
          </c:extLst>
        </c:ser>
        <c:ser>
          <c:idx val="80"/>
          <c:order val="13"/>
          <c:spPr>
            <a:ln w="19050">
              <a:noFill/>
            </a:ln>
          </c:spPr>
          <c:marker>
            <c:symbol val="circle"/>
            <c:size val="1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'Phase 1'!$Z$42:$Z$60</c:f>
              <c:numCache>
                <c:formatCode>General</c:formatCode>
                <c:ptCount val="19"/>
              </c:numCache>
            </c:numRef>
          </c:xVal>
          <c:yVal>
            <c:numRef>
              <c:f>'Phase 1'!$Z$33:$Z$37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16C-4076-8299-4773930E0176}"/>
            </c:ext>
          </c:extLst>
        </c:ser>
        <c:ser>
          <c:idx val="82"/>
          <c:order val="14"/>
          <c:spPr>
            <a:ln w="19050">
              <a:noFill/>
            </a:ln>
          </c:spPr>
          <c:marker>
            <c:symbol val="circle"/>
            <c:size val="20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'Phase 1'!$AB$42:$AB$60</c:f>
              <c:numCache>
                <c:formatCode>General</c:formatCode>
                <c:ptCount val="19"/>
              </c:numCache>
            </c:numRef>
          </c:xVal>
          <c:yVal>
            <c:numRef>
              <c:f>'Phase 1'!$AB$33:$AB$37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16C-4076-8299-4773930E0176}"/>
            </c:ext>
          </c:extLst>
        </c:ser>
        <c:ser>
          <c:idx val="83"/>
          <c:order val="15"/>
          <c:spPr>
            <a:ln w="19050">
              <a:noFill/>
            </a:ln>
          </c:spPr>
          <c:marker>
            <c:symbol val="circle"/>
            <c:size val="2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1'!$AC$94:$AC$99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1'!$AC$81:$AC$86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16C-4076-8299-4773930E0176}"/>
            </c:ext>
          </c:extLst>
        </c:ser>
        <c:ser>
          <c:idx val="84"/>
          <c:order val="16"/>
          <c:spPr>
            <a:ln w="19050">
              <a:noFill/>
            </a:ln>
          </c:spPr>
          <c:marker>
            <c:symbol val="circle"/>
            <c:size val="2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1'!$AD$94:$AD$99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1'!$AD$81:$AD$86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16C-4076-8299-4773930E0176}"/>
            </c:ext>
          </c:extLst>
        </c:ser>
        <c:ser>
          <c:idx val="86"/>
          <c:order val="17"/>
          <c:tx>
            <c:v>Written Coursework: Practice based</c:v>
          </c:tx>
          <c:spPr>
            <a:ln w="19050">
              <a:noFill/>
            </a:ln>
          </c:spPr>
          <c:marker>
            <c:symbol val="circle"/>
            <c:size val="38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1'!$AF$94:$AF$99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1'!$AF$81:$AF$86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16C-4076-8299-4773930E0176}"/>
            </c:ext>
          </c:extLst>
        </c:ser>
        <c:ser>
          <c:idx val="88"/>
          <c:order val="18"/>
          <c:spPr>
            <a:ln w="19050">
              <a:noFill/>
            </a:ln>
          </c:spPr>
          <c:marker>
            <c:symbol val="circle"/>
            <c:size val="4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1'!$AH$94:$AH$99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1'!$AH$81:$AH$86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16C-4076-8299-4773930E0176}"/>
            </c:ext>
          </c:extLst>
        </c:ser>
        <c:ser>
          <c:idx val="89"/>
          <c:order val="19"/>
          <c:tx>
            <c:v>Portfolio Presentation5%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1'!$A$156:$A$161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1'!$A$142:$A$147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16C-4076-8299-4773930E0176}"/>
            </c:ext>
          </c:extLst>
        </c:ser>
        <c:ser>
          <c:idx val="90"/>
          <c:order val="20"/>
          <c:tx>
            <c:v>Portfolio Presentation10%</c:v>
          </c:tx>
          <c:spPr>
            <a:ln w="19050">
              <a:noFill/>
            </a:ln>
          </c:spPr>
          <c:marker>
            <c:symbol val="diamond"/>
            <c:size val="1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1'!$B$156:$B$161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1'!$B$142:$B$147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16C-4076-8299-4773930E0176}"/>
            </c:ext>
          </c:extLst>
        </c:ser>
        <c:ser>
          <c:idx val="91"/>
          <c:order val="21"/>
          <c:tx>
            <c:v>Portfolio Presentation15%</c:v>
          </c:tx>
          <c:spPr>
            <a:ln w="19050">
              <a:noFill/>
            </a:ln>
          </c:spPr>
          <c:marker>
            <c:symbol val="diamond"/>
            <c:size val="1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1'!$C$156:$C$161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1'!$C$142:$C$147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16C-4076-8299-4773930E0176}"/>
            </c:ext>
          </c:extLst>
        </c:ser>
        <c:ser>
          <c:idx val="92"/>
          <c:order val="22"/>
          <c:tx>
            <c:v>Portfolio Presentation20%</c:v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1'!$D$156:$D$161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1'!$D$142:$D$147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16C-4076-8299-4773930E0176}"/>
            </c:ext>
          </c:extLst>
        </c:ser>
        <c:ser>
          <c:idx val="93"/>
          <c:order val="23"/>
          <c:tx>
            <c:v>Portfolio Presentation25%</c:v>
          </c:tx>
          <c:spPr>
            <a:ln w="19050">
              <a:noFill/>
            </a:ln>
          </c:spPr>
          <c:marker>
            <c:symbol val="diamond"/>
            <c:size val="23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1'!$E$156:$E$161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1'!$E$142:$E$147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16C-4076-8299-4773930E0176}"/>
            </c:ext>
          </c:extLst>
        </c:ser>
        <c:ser>
          <c:idx val="94"/>
          <c:order val="24"/>
          <c:tx>
            <c:v>Portfolio Presentation30%</c:v>
          </c:tx>
          <c:spPr>
            <a:ln w="19050">
              <a:noFill/>
            </a:ln>
          </c:spPr>
          <c:marker>
            <c:symbol val="diamond"/>
            <c:size val="2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1'!$F$156:$F$161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1'!$F$142:$F$147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16C-4076-8299-4773930E0176}"/>
            </c:ext>
          </c:extLst>
        </c:ser>
        <c:ser>
          <c:idx val="95"/>
          <c:order val="25"/>
          <c:tx>
            <c:v>Portfolio Presentation35%</c:v>
          </c:tx>
          <c:spPr>
            <a:ln w="19050">
              <a:noFill/>
            </a:ln>
          </c:spPr>
          <c:marker>
            <c:symbol val="diamond"/>
            <c:size val="35"/>
            <c:spPr>
              <a:solidFill>
                <a:srgbClr val="00B050"/>
              </a:solidFill>
              <a:ln w="9525">
                <a:solidFill>
                  <a:srgbClr val="00B050">
                    <a:alpha val="99000"/>
                  </a:srgbClr>
                </a:solidFill>
              </a:ln>
              <a:effectLst/>
            </c:spPr>
          </c:marker>
          <c:xVal>
            <c:numRef>
              <c:f>'Phase 1'!$G$156:$G$161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1'!$G$142:$G$147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16C-4076-8299-4773930E0176}"/>
            </c:ext>
          </c:extLst>
        </c:ser>
        <c:ser>
          <c:idx val="96"/>
          <c:order val="26"/>
          <c:tx>
            <c:v>Portfolio Presentation40%</c:v>
          </c:tx>
          <c:spPr>
            <a:ln w="19050">
              <a:noFill/>
            </a:ln>
          </c:spPr>
          <c:marker>
            <c:symbol val="diamond"/>
            <c:size val="3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1'!$H$156:$H$161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1'!$H$142:$H$147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16C-4076-8299-4773930E0176}"/>
            </c:ext>
          </c:extLst>
        </c:ser>
        <c:ser>
          <c:idx val="97"/>
          <c:order val="27"/>
          <c:tx>
            <c:v>Portfolio Presentation45%</c:v>
          </c:tx>
          <c:spPr>
            <a:ln w="19050">
              <a:noFill/>
            </a:ln>
          </c:spPr>
          <c:marker>
            <c:symbol val="diamond"/>
            <c:size val="4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1'!$I$156:$I$161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1'!$I$142:$I$147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16C-4076-8299-4773930E0176}"/>
            </c:ext>
          </c:extLst>
        </c:ser>
        <c:ser>
          <c:idx val="98"/>
          <c:order val="28"/>
          <c:tx>
            <c:v>Portfolio Presentation50%</c:v>
          </c:tx>
          <c:spPr>
            <a:ln w="19050">
              <a:noFill/>
            </a:ln>
          </c:spPr>
          <c:marker>
            <c:symbol val="diamond"/>
            <c:size val="4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1'!$J$156:$J$161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1'!$J$142:$J$147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16C-4076-8299-4773930E0176}"/>
            </c:ext>
          </c:extLst>
        </c:ser>
        <c:ser>
          <c:idx val="110"/>
          <c:order val="29"/>
          <c:spPr>
            <a:ln w="19050">
              <a:noFill/>
            </a:ln>
          </c:spPr>
          <c:marker>
            <c:symbol val="circle"/>
            <c:size val="6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1'!$AL$94:$AL$99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1'!$AL$81:$AL$86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16C-4076-8299-4773930E0176}"/>
            </c:ext>
          </c:extLst>
        </c:ser>
        <c:ser>
          <c:idx val="112"/>
          <c:order val="30"/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1'!$AN$94:$AN$99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#N/A</c:v>
                </c:pt>
              </c:numCache>
            </c:numRef>
          </c:xVal>
          <c:yVal>
            <c:numRef>
              <c:f>'Phase 1'!$AN$81:$AN$86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16C-4076-8299-4773930E0176}"/>
            </c:ext>
          </c:extLst>
        </c:ser>
        <c:ser>
          <c:idx val="114"/>
          <c:order val="31"/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1'!$AP$94:$AP$99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1'!$AP$81:$AP$86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16C-4076-8299-4773930E0176}"/>
            </c:ext>
          </c:extLst>
        </c:ser>
        <c:ser>
          <c:idx val="116"/>
          <c:order val="32"/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1'!$AR$94:$AR$99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1'!$AR$81:$AR$86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616C-4076-8299-4773930E0176}"/>
            </c:ext>
          </c:extLst>
        </c:ser>
        <c:ser>
          <c:idx val="117"/>
          <c:order val="33"/>
          <c:tx>
            <c:v>Portfolio Presentation55%</c:v>
          </c:tx>
          <c:spPr>
            <a:ln w="19050">
              <a:noFill/>
            </a:ln>
          </c:spPr>
          <c:marker>
            <c:symbol val="diamond"/>
            <c:size val="5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1'!$K$156:$K$161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1'!$K$142:$K$147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16C-4076-8299-4773930E0176}"/>
            </c:ext>
          </c:extLst>
        </c:ser>
        <c:ser>
          <c:idx val="118"/>
          <c:order val="34"/>
          <c:tx>
            <c:v>Portfolio Presentation60%</c:v>
          </c:tx>
          <c:spPr>
            <a:ln w="19050">
              <a:noFill/>
            </a:ln>
          </c:spPr>
          <c:marker>
            <c:symbol val="diamond"/>
            <c:size val="5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1'!$L$156:$L$161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#N/A</c:v>
                </c:pt>
              </c:numCache>
            </c:numRef>
          </c:xVal>
          <c:yVal>
            <c:numRef>
              <c:f>'Phase 1'!$L$142:$L$147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616C-4076-8299-4773930E0176}"/>
            </c:ext>
          </c:extLst>
        </c:ser>
        <c:ser>
          <c:idx val="119"/>
          <c:order val="35"/>
          <c:tx>
            <c:v>Portfolio Presentation65%</c:v>
          </c:tx>
          <c:spPr>
            <a:ln w="19050">
              <a:noFill/>
            </a:ln>
          </c:spPr>
          <c:marker>
            <c:symbol val="diamond"/>
            <c:size val="5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1'!$M$156:$M$161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1'!$M$142:$M$147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616C-4076-8299-4773930E0176}"/>
            </c:ext>
          </c:extLst>
        </c:ser>
        <c:ser>
          <c:idx val="120"/>
          <c:order val="36"/>
          <c:tx>
            <c:v>Portfolio Presentation70%</c:v>
          </c:tx>
          <c:spPr>
            <a:ln w="19050">
              <a:noFill/>
            </a:ln>
          </c:spPr>
          <c:marker>
            <c:symbol val="diamond"/>
            <c:size val="6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1'!$N$156:$N$161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1'!$N$142:$N$147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616C-4076-8299-4773930E0176}"/>
            </c:ext>
          </c:extLst>
        </c:ser>
        <c:ser>
          <c:idx val="121"/>
          <c:order val="37"/>
          <c:tx>
            <c:v>Portfolio Presentation75%</c:v>
          </c:tx>
          <c:spPr>
            <a:ln w="19050">
              <a:noFill/>
            </a:ln>
          </c:spPr>
          <c:marker>
            <c:symbol val="diamond"/>
            <c:size val="6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1'!$O$156:$O$161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1'!$O$142:$O$147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616C-4076-8299-4773930E0176}"/>
            </c:ext>
          </c:extLst>
        </c:ser>
        <c:ser>
          <c:idx val="122"/>
          <c:order val="38"/>
          <c:tx>
            <c:v>Portfolio Presentation80%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1'!$P$156:$P$161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1'!$P$142:$P$147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616C-4076-8299-4773930E0176}"/>
            </c:ext>
          </c:extLst>
        </c:ser>
        <c:ser>
          <c:idx val="123"/>
          <c:order val="39"/>
          <c:tx>
            <c:v>Portfolio Presentation85%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1'!$Q$156:$Q$161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1'!$Q$142:$Q$147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616C-4076-8299-4773930E0176}"/>
            </c:ext>
          </c:extLst>
        </c:ser>
        <c:ser>
          <c:idx val="124"/>
          <c:order val="40"/>
          <c:tx>
            <c:v>Portfolio Presentation90%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1'!$R$156:$R$161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1'!$R$142:$R$147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616C-4076-8299-4773930E0176}"/>
            </c:ext>
          </c:extLst>
        </c:ser>
        <c:ser>
          <c:idx val="125"/>
          <c:order val="41"/>
          <c:tx>
            <c:v>Portfolio Presentation95%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1'!$S$156:$S$161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1'!$S$142:$S$147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616C-4076-8299-4773930E0176}"/>
            </c:ext>
          </c:extLst>
        </c:ser>
        <c:ser>
          <c:idx val="126"/>
          <c:order val="42"/>
          <c:tx>
            <c:v>Oral Assessment 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1'!$T$156:$T$161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1'!$T$142:$T$147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616C-4076-8299-4773930E0176}"/>
            </c:ext>
          </c:extLst>
        </c:ser>
        <c:ser>
          <c:idx val="25"/>
          <c:order val="43"/>
          <c:tx>
            <c:v>Portfolio Presentation5%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1'!$A$156:$A$161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1'!$A$142:$A$147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616C-4076-8299-4773930E0176}"/>
            </c:ext>
          </c:extLst>
        </c:ser>
        <c:ser>
          <c:idx val="26"/>
          <c:order val="44"/>
          <c:tx>
            <c:v>Portfolio Presentation10%</c:v>
          </c:tx>
          <c:spPr>
            <a:ln w="19050">
              <a:noFill/>
            </a:ln>
          </c:spPr>
          <c:marker>
            <c:symbol val="diamond"/>
            <c:size val="1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1'!$B$156:$B$161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1'!$B$142:$B$147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616C-4076-8299-4773930E0176}"/>
            </c:ext>
          </c:extLst>
        </c:ser>
        <c:ser>
          <c:idx val="27"/>
          <c:order val="45"/>
          <c:tx>
            <c:v>Portfolio Presentation15%</c:v>
          </c:tx>
          <c:spPr>
            <a:ln w="19050">
              <a:noFill/>
            </a:ln>
          </c:spPr>
          <c:marker>
            <c:symbol val="diamond"/>
            <c:size val="1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1'!$C$156:$C$161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1'!$C$142:$C$147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616C-4076-8299-4773930E0176}"/>
            </c:ext>
          </c:extLst>
        </c:ser>
        <c:ser>
          <c:idx val="28"/>
          <c:order val="46"/>
          <c:tx>
            <c:v>Portfolio Presentation20%</c:v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1'!$D$156:$D$161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1'!$D$142:$D$147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616C-4076-8299-4773930E0176}"/>
            </c:ext>
          </c:extLst>
        </c:ser>
        <c:ser>
          <c:idx val="29"/>
          <c:order val="47"/>
          <c:tx>
            <c:v>Portfolio Presentation25%</c:v>
          </c:tx>
          <c:spPr>
            <a:ln w="19050">
              <a:noFill/>
            </a:ln>
          </c:spPr>
          <c:marker>
            <c:symbol val="diamond"/>
            <c:size val="23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1'!$E$156:$E$161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1'!$E$142:$E$147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616C-4076-8299-4773930E0176}"/>
            </c:ext>
          </c:extLst>
        </c:ser>
        <c:ser>
          <c:idx val="30"/>
          <c:order val="48"/>
          <c:tx>
            <c:v>Portfolio Presentation30%</c:v>
          </c:tx>
          <c:spPr>
            <a:ln w="19050">
              <a:noFill/>
            </a:ln>
          </c:spPr>
          <c:marker>
            <c:symbol val="diamond"/>
            <c:size val="2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1'!$F$156:$F$161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1'!$F$142:$F$147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616C-4076-8299-4773930E0176}"/>
            </c:ext>
          </c:extLst>
        </c:ser>
        <c:ser>
          <c:idx val="31"/>
          <c:order val="49"/>
          <c:tx>
            <c:v>Portfolio Presentation35%</c:v>
          </c:tx>
          <c:spPr>
            <a:ln w="19050">
              <a:noFill/>
            </a:ln>
          </c:spPr>
          <c:marker>
            <c:symbol val="diamond"/>
            <c:size val="35"/>
            <c:spPr>
              <a:solidFill>
                <a:srgbClr val="00B050"/>
              </a:solidFill>
              <a:ln w="9525">
                <a:solidFill>
                  <a:srgbClr val="00B050">
                    <a:alpha val="99000"/>
                  </a:srgbClr>
                </a:solidFill>
              </a:ln>
              <a:effectLst/>
            </c:spPr>
          </c:marker>
          <c:xVal>
            <c:numRef>
              <c:f>'Phase 1'!$G$156:$G$161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1'!$G$142:$G$147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616C-4076-8299-4773930E0176}"/>
            </c:ext>
          </c:extLst>
        </c:ser>
        <c:ser>
          <c:idx val="32"/>
          <c:order val="50"/>
          <c:tx>
            <c:v>Portfolio Presentation40%</c:v>
          </c:tx>
          <c:spPr>
            <a:ln w="19050">
              <a:noFill/>
            </a:ln>
          </c:spPr>
          <c:marker>
            <c:symbol val="diamond"/>
            <c:size val="3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1'!$H$156:$H$161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1'!$H$142:$H$147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616C-4076-8299-4773930E0176}"/>
            </c:ext>
          </c:extLst>
        </c:ser>
        <c:ser>
          <c:idx val="33"/>
          <c:order val="51"/>
          <c:tx>
            <c:v>Portfolio Presentation45%</c:v>
          </c:tx>
          <c:spPr>
            <a:ln w="19050">
              <a:noFill/>
            </a:ln>
          </c:spPr>
          <c:marker>
            <c:symbol val="diamond"/>
            <c:size val="4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1'!$I$156:$I$161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1'!$I$142:$I$147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616C-4076-8299-4773930E0176}"/>
            </c:ext>
          </c:extLst>
        </c:ser>
        <c:ser>
          <c:idx val="34"/>
          <c:order val="52"/>
          <c:tx>
            <c:v>Portfolio Presentation50%</c:v>
          </c:tx>
          <c:spPr>
            <a:ln w="19050">
              <a:noFill/>
            </a:ln>
          </c:spPr>
          <c:marker>
            <c:symbol val="diamond"/>
            <c:size val="4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1'!$J$156:$J$161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1'!$J$142:$J$147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616C-4076-8299-4773930E0176}"/>
            </c:ext>
          </c:extLst>
        </c:ser>
        <c:ser>
          <c:idx val="44"/>
          <c:order val="53"/>
          <c:spPr>
            <a:ln w="19050">
              <a:noFill/>
            </a:ln>
          </c:spPr>
          <c:marker>
            <c:symbol val="circle"/>
            <c:size val="5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1'!$AJ$94:$AJ$99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1'!$AJ$81:$AJ$86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616C-4076-8299-4773930E0176}"/>
            </c:ext>
          </c:extLst>
        </c:ser>
        <c:ser>
          <c:idx val="46"/>
          <c:order val="54"/>
          <c:spPr>
            <a:ln w="19050">
              <a:noFill/>
            </a:ln>
          </c:spPr>
          <c:marker>
            <c:symbol val="circle"/>
            <c:size val="6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1'!$AL$94:$AL$99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1'!$AL$81:$AL$86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616C-4076-8299-4773930E0176}"/>
            </c:ext>
          </c:extLst>
        </c:ser>
        <c:ser>
          <c:idx val="48"/>
          <c:order val="55"/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1'!$AN$94:$AN$99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#N/A</c:v>
                </c:pt>
              </c:numCache>
            </c:numRef>
          </c:xVal>
          <c:yVal>
            <c:numRef>
              <c:f>'Phase 1'!$AN$81:$AN$86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616C-4076-8299-4773930E0176}"/>
            </c:ext>
          </c:extLst>
        </c:ser>
        <c:ser>
          <c:idx val="50"/>
          <c:order val="56"/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1'!$AP$94:$AP$99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1'!$AP$81:$AP$86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616C-4076-8299-4773930E0176}"/>
            </c:ext>
          </c:extLst>
        </c:ser>
        <c:ser>
          <c:idx val="52"/>
          <c:order val="57"/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numRef>
              <c:f>'Phase 1'!$AR$94:$AR$99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1'!$AR$81:$AR$86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616C-4076-8299-4773930E0176}"/>
            </c:ext>
          </c:extLst>
        </c:ser>
        <c:ser>
          <c:idx val="53"/>
          <c:order val="58"/>
          <c:tx>
            <c:v>Portfolio Presentation55%</c:v>
          </c:tx>
          <c:spPr>
            <a:ln w="19050">
              <a:noFill/>
            </a:ln>
          </c:spPr>
          <c:marker>
            <c:symbol val="diamond"/>
            <c:size val="5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1'!$K$156:$K$161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1'!$K$142:$K$147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616C-4076-8299-4773930E0176}"/>
            </c:ext>
          </c:extLst>
        </c:ser>
        <c:ser>
          <c:idx val="54"/>
          <c:order val="59"/>
          <c:tx>
            <c:v>Portfolio Presentation60%</c:v>
          </c:tx>
          <c:spPr>
            <a:ln w="19050">
              <a:noFill/>
            </a:ln>
          </c:spPr>
          <c:marker>
            <c:symbol val="diamond"/>
            <c:size val="5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1'!$L$156:$L$161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#N/A</c:v>
                </c:pt>
              </c:numCache>
            </c:numRef>
          </c:xVal>
          <c:yVal>
            <c:numRef>
              <c:f>'Phase 1'!$L$142:$L$147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616C-4076-8299-4773930E0176}"/>
            </c:ext>
          </c:extLst>
        </c:ser>
        <c:ser>
          <c:idx val="55"/>
          <c:order val="60"/>
          <c:tx>
            <c:v>Portfolio Presentation65%</c:v>
          </c:tx>
          <c:spPr>
            <a:ln w="19050">
              <a:noFill/>
            </a:ln>
          </c:spPr>
          <c:marker>
            <c:symbol val="diamond"/>
            <c:size val="5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1'!$M$156:$M$161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1'!$M$142:$M$147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616C-4076-8299-4773930E0176}"/>
            </c:ext>
          </c:extLst>
        </c:ser>
        <c:ser>
          <c:idx val="56"/>
          <c:order val="61"/>
          <c:tx>
            <c:v>Portfolio Presentation70%</c:v>
          </c:tx>
          <c:spPr>
            <a:ln w="19050">
              <a:noFill/>
            </a:ln>
          </c:spPr>
          <c:marker>
            <c:symbol val="diamond"/>
            <c:size val="6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1'!$N$156:$N$161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1'!$N$142:$N$147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616C-4076-8299-4773930E0176}"/>
            </c:ext>
          </c:extLst>
        </c:ser>
        <c:ser>
          <c:idx val="57"/>
          <c:order val="62"/>
          <c:tx>
            <c:v>Portfolio Presentation75%</c:v>
          </c:tx>
          <c:spPr>
            <a:ln w="19050">
              <a:noFill/>
            </a:ln>
          </c:spPr>
          <c:marker>
            <c:symbol val="diamond"/>
            <c:size val="6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1'!$O$156:$O$161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1'!$O$142:$O$147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616C-4076-8299-4773930E0176}"/>
            </c:ext>
          </c:extLst>
        </c:ser>
        <c:ser>
          <c:idx val="58"/>
          <c:order val="63"/>
          <c:tx>
            <c:v>Portfolio Presentation80%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1'!$P$156:$P$161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1'!$P$142:$P$147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616C-4076-8299-4773930E0176}"/>
            </c:ext>
          </c:extLst>
        </c:ser>
        <c:ser>
          <c:idx val="59"/>
          <c:order val="64"/>
          <c:tx>
            <c:v>Portfolio Presentation85%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1'!$Q$156:$Q$161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1'!$Q$142:$Q$147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616C-4076-8299-4773930E0176}"/>
            </c:ext>
          </c:extLst>
        </c:ser>
        <c:ser>
          <c:idx val="60"/>
          <c:order val="65"/>
          <c:tx>
            <c:v>Portfolio Presentation90%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1'!$R$156:$R$161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1'!$R$142:$R$147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616C-4076-8299-4773930E0176}"/>
            </c:ext>
          </c:extLst>
        </c:ser>
        <c:ser>
          <c:idx val="61"/>
          <c:order val="66"/>
          <c:tx>
            <c:v>Portfolio Presentation95%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'Phase 1'!$S$156:$S$161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'Phase 1'!$S$142:$S$147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616C-4076-8299-4773930E0176}"/>
            </c:ext>
          </c:extLst>
        </c:ser>
        <c:ser>
          <c:idx val="62"/>
          <c:order val="67"/>
          <c:tx>
            <c:v>OA100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Refined!$K$114:$K$123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Refined!$J$114:$J$123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616C-4076-8299-4773930E0176}"/>
            </c:ext>
          </c:extLst>
        </c:ser>
        <c:ser>
          <c:idx val="63"/>
          <c:order val="68"/>
          <c:tx>
            <c:v>Formative Assessment </c:v>
          </c:tx>
          <c:spPr>
            <a:ln w="19050">
              <a:noFill/>
            </a:ln>
          </c:spPr>
          <c:marker>
            <c:symbol val="star"/>
            <c:size val="30"/>
            <c:spPr>
              <a:solidFill>
                <a:schemeClr val="bg1">
                  <a:alpha val="0"/>
                </a:schemeClr>
              </a:solidFill>
              <a:ln w="50800">
                <a:solidFill>
                  <a:schemeClr val="tx1"/>
                </a:solidFill>
              </a:ln>
            </c:spPr>
          </c:marker>
          <c:xVal>
            <c:numRef>
              <c:f>Refined!$T$3:$T$12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xVal>
          <c:yVal>
            <c:numRef>
              <c:f>Refined!$U$3:$U$12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616C-4076-8299-4773930E0176}"/>
            </c:ext>
          </c:extLst>
        </c:ser>
        <c:ser>
          <c:idx val="1"/>
          <c:order val="69"/>
          <c:tx>
            <c:v>Labels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2"/>
            <c:marker>
              <c:symbol val="triangle"/>
              <c:size val="17"/>
            </c:marker>
            <c:bubble3D val="0"/>
            <c:extLst>
              <c:ext xmlns:c16="http://schemas.microsoft.com/office/drawing/2014/chart" uri="{C3380CC4-5D6E-409C-BE32-E72D297353CC}">
                <c16:uniqueId val="{00000045-616C-4076-8299-4773930E0176}"/>
              </c:ext>
            </c:extLst>
          </c:dPt>
          <c:dPt>
            <c:idx val="4"/>
            <c:marker>
              <c:symbol val="triangle"/>
              <c:size val="18"/>
            </c:marker>
            <c:bubble3D val="0"/>
            <c:extLst>
              <c:ext xmlns:c16="http://schemas.microsoft.com/office/drawing/2014/chart" uri="{C3380CC4-5D6E-409C-BE32-E72D297353CC}">
                <c16:uniqueId val="{00000046-616C-4076-8299-4773930E017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E22B9C2-C162-4ACA-BFCF-29F4A03FBBD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616C-4076-8299-4773930E017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D1CABCB-75DC-4485-A88C-DED3FD556B4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616C-4076-8299-4773930E017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EE51A81-AE73-453C-B90D-F80BE3E307D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616C-4076-8299-4773930E0176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sz="8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1A08A8-D942-4BC5-9607-42AD4A311B64}" type="CELLRANGE">
                      <a:rPr lang="en-US"/>
                      <a:pPr algn="ctr">
                        <a:defRPr sz="8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numFmt formatCode="@" sourceLinked="0"/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828512637209471E-2"/>
                      <c:h val="4.485209807901072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616C-4076-8299-4773930E017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332B417-64E0-45FC-A670-C9862B1983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616C-4076-8299-4773930E017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1D9B176-4F7C-438C-B0EA-01B6AC2726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616C-4076-8299-4773930E017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4DF797B-E078-4493-BBFD-C2145C6B93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616C-4076-8299-4773930E017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196FA9C-A518-4CA9-B93F-10C625C03BD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616C-4076-8299-4773930E017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723BFA6-0254-49DE-A41B-B29FADA3DC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616C-4076-8299-4773930E017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B130BAB-1625-4DF7-BE27-439FED756D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616C-4076-8299-4773930E017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16C-4076-8299-4773930E0176}"/>
                </c:ext>
              </c:extLst>
            </c:dLbl>
            <c:numFmt formatCode="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8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'Phase 1'!$B$2:$B$12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'Phase 1'!$A$2:$A$12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'Phase 1'!$C$2:$C$12</c15:f>
                <c15:dlblRangeCache>
                  <c:ptCount val="11"/>
                  <c:pt idx="0">
                    <c:v>ELEE1661</c:v>
                  </c:pt>
                  <c:pt idx="1">
                    <c:v>Two</c:v>
                  </c:pt>
                  <c:pt idx="2">
                    <c:v>Three</c:v>
                  </c:pt>
                  <c:pt idx="3">
                    <c:v>Four</c:v>
                  </c:pt>
                  <c:pt idx="4">
                    <c:v>Five</c:v>
                  </c:pt>
                  <c:pt idx="5">
                    <c:v>Six</c:v>
                  </c:pt>
                  <c:pt idx="6">
                    <c:v>Seven</c:v>
                  </c:pt>
                  <c:pt idx="7">
                    <c:v>Eight</c:v>
                  </c:pt>
                  <c:pt idx="8">
                    <c:v>ELEE1165</c:v>
                  </c:pt>
                  <c:pt idx="9">
                    <c:v>Ten</c:v>
                  </c:pt>
                  <c:pt idx="10">
                    <c:v>Eleven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0-616C-4076-8299-4773930E0176}"/>
            </c:ext>
          </c:extLst>
        </c:ser>
        <c:ser>
          <c:idx val="2"/>
          <c:order val="70"/>
          <c:tx>
            <c:v>RA10</c:v>
          </c:tx>
          <c:spPr>
            <a:ln w="19050">
              <a:noFill/>
            </a:ln>
          </c:spPr>
          <c:marker>
            <c:symbol val="dash"/>
            <c:size val="15"/>
            <c:spPr>
              <a:solidFill>
                <a:srgbClr val="666699"/>
              </a:solidFill>
              <a:ln w="190500">
                <a:solidFill>
                  <a:srgbClr val="666699"/>
                </a:solidFill>
              </a:ln>
            </c:spPr>
          </c:marker>
          <c:xVal>
            <c:numRef>
              <c:f>Refined!$R$3:$R$12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Refined!$Q$3:$Q$12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616C-4076-8299-4773930E0176}"/>
            </c:ext>
          </c:extLst>
        </c:ser>
        <c:ser>
          <c:idx val="3"/>
          <c:order val="71"/>
          <c:tx>
            <c:v>RA20</c:v>
          </c:tx>
          <c:spPr>
            <a:ln w="19050">
              <a:noFill/>
            </a:ln>
          </c:spPr>
          <c:marker>
            <c:symbol val="dash"/>
            <c:size val="20"/>
            <c:spPr>
              <a:solidFill>
                <a:srgbClr val="666699"/>
              </a:solidFill>
              <a:ln w="190500">
                <a:solidFill>
                  <a:srgbClr val="666699"/>
                </a:solidFill>
              </a:ln>
            </c:spPr>
          </c:marker>
          <c:xVal>
            <c:numRef>
              <c:f>Refined!$R$15:$R$24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Refined!$Q$15:$Q$24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616C-4076-8299-4773930E0176}"/>
            </c:ext>
          </c:extLst>
        </c:ser>
        <c:ser>
          <c:idx val="16"/>
          <c:order val="72"/>
          <c:tx>
            <c:v>RA25</c:v>
          </c:tx>
          <c:spPr>
            <a:ln w="19050">
              <a:noFill/>
            </a:ln>
          </c:spPr>
          <c:marker>
            <c:symbol val="dash"/>
            <c:size val="23"/>
            <c:spPr>
              <a:solidFill>
                <a:srgbClr val="666699"/>
              </a:solidFill>
              <a:ln w="190500">
                <a:solidFill>
                  <a:srgbClr val="666699"/>
                </a:solidFill>
              </a:ln>
            </c:spPr>
          </c:marker>
          <c:xVal>
            <c:numRef>
              <c:f>Refined!$R$26:$R$35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Refined!$Q$26:$Q$35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616C-4076-8299-4773930E0176}"/>
            </c:ext>
          </c:extLst>
        </c:ser>
        <c:ser>
          <c:idx val="18"/>
          <c:order val="73"/>
          <c:tx>
            <c:v>RA30</c:v>
          </c:tx>
          <c:spPr>
            <a:ln w="19050">
              <a:noFill/>
            </a:ln>
          </c:spPr>
          <c:marker>
            <c:symbol val="dash"/>
            <c:size val="27"/>
            <c:spPr>
              <a:solidFill>
                <a:srgbClr val="666699">
                  <a:alpha val="93000"/>
                </a:srgbClr>
              </a:solidFill>
              <a:ln w="190500">
                <a:solidFill>
                  <a:srgbClr val="666699">
                    <a:alpha val="96000"/>
                  </a:srgbClr>
                </a:solidFill>
              </a:ln>
              <a:effectLst/>
            </c:spPr>
          </c:marker>
          <c:xVal>
            <c:numRef>
              <c:f>Refined!$R$37:$R$46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Refined!$Q$37:$Q$46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616C-4076-8299-4773930E0176}"/>
            </c:ext>
          </c:extLst>
        </c:ser>
        <c:ser>
          <c:idx val="19"/>
          <c:order val="74"/>
          <c:tx>
            <c:v>RA40</c:v>
          </c:tx>
          <c:spPr>
            <a:ln w="19050">
              <a:noFill/>
            </a:ln>
          </c:spPr>
          <c:marker>
            <c:symbol val="dash"/>
            <c:size val="38"/>
            <c:spPr>
              <a:solidFill>
                <a:srgbClr val="666699"/>
              </a:solidFill>
              <a:ln w="190500">
                <a:solidFill>
                  <a:srgbClr val="666699"/>
                </a:solidFill>
              </a:ln>
            </c:spPr>
          </c:marker>
          <c:xVal>
            <c:numRef>
              <c:f>Refined!$R$48:$R$57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Refined!$Q$48:$Q$57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616C-4076-8299-4773930E0176}"/>
            </c:ext>
          </c:extLst>
        </c:ser>
        <c:ser>
          <c:idx val="20"/>
          <c:order val="75"/>
          <c:tx>
            <c:v>RA50</c:v>
          </c:tx>
          <c:spPr>
            <a:ln w="19050">
              <a:noFill/>
            </a:ln>
          </c:spPr>
          <c:marker>
            <c:symbol val="dash"/>
            <c:size val="47"/>
            <c:spPr>
              <a:solidFill>
                <a:srgbClr val="666699"/>
              </a:solidFill>
              <a:ln w="190500">
                <a:solidFill>
                  <a:srgbClr val="666699"/>
                </a:solidFill>
              </a:ln>
            </c:spPr>
          </c:marker>
          <c:xVal>
            <c:numRef>
              <c:f>Refined!$R$59:$R$68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Refined!$Q$59:$Q$68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616C-4076-8299-4773930E0176}"/>
            </c:ext>
          </c:extLst>
        </c:ser>
        <c:ser>
          <c:idx val="22"/>
          <c:order val="76"/>
          <c:tx>
            <c:v>RA60</c:v>
          </c:tx>
          <c:spPr>
            <a:ln w="19050">
              <a:noFill/>
            </a:ln>
          </c:spPr>
          <c:marker>
            <c:symbol val="dash"/>
            <c:size val="55"/>
            <c:spPr>
              <a:solidFill>
                <a:srgbClr val="666699"/>
              </a:solidFill>
              <a:ln w="190500">
                <a:solidFill>
                  <a:srgbClr val="666699"/>
                </a:solidFill>
              </a:ln>
            </c:spPr>
          </c:marker>
          <c:xVal>
            <c:numRef>
              <c:f>Refined!$R$70:$R$79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Refined!$Q$70:$Q$79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616C-4076-8299-4773930E0176}"/>
            </c:ext>
          </c:extLst>
        </c:ser>
        <c:ser>
          <c:idx val="24"/>
          <c:order val="77"/>
          <c:tx>
            <c:v>RA70</c:v>
          </c:tx>
          <c:spPr>
            <a:ln w="19050">
              <a:noFill/>
            </a:ln>
          </c:spPr>
          <c:marker>
            <c:symbol val="dash"/>
            <c:size val="65"/>
            <c:spPr>
              <a:solidFill>
                <a:srgbClr val="666699"/>
              </a:solidFill>
              <a:ln w="190500">
                <a:solidFill>
                  <a:srgbClr val="666699"/>
                </a:solidFill>
              </a:ln>
              <a:effectLst/>
            </c:spPr>
          </c:marker>
          <c:xVal>
            <c:numRef>
              <c:f>Refined!$R$81:$R$90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Refined!$Q$81:$Q$90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616C-4076-8299-4773930E0176}"/>
            </c:ext>
          </c:extLst>
        </c:ser>
        <c:ser>
          <c:idx val="64"/>
          <c:order val="78"/>
          <c:tx>
            <c:v>RA80</c:v>
          </c:tx>
          <c:spPr>
            <a:ln w="19050">
              <a:noFill/>
            </a:ln>
          </c:spPr>
          <c:marker>
            <c:symbol val="dash"/>
            <c:size val="70"/>
            <c:spPr>
              <a:solidFill>
                <a:srgbClr val="666699"/>
              </a:solidFill>
              <a:ln w="190500">
                <a:solidFill>
                  <a:srgbClr val="666699"/>
                </a:solidFill>
              </a:ln>
            </c:spPr>
          </c:marker>
          <c:xVal>
            <c:numRef>
              <c:f>Refined!$R$92:$R$101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Refined!$Q$92:$Q$101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616C-4076-8299-4773930E0176}"/>
            </c:ext>
          </c:extLst>
        </c:ser>
        <c:ser>
          <c:idx val="65"/>
          <c:order val="79"/>
          <c:tx>
            <c:v>RA90</c:v>
          </c:tx>
          <c:spPr>
            <a:ln w="19050">
              <a:noFill/>
            </a:ln>
          </c:spPr>
          <c:marker>
            <c:symbol val="dash"/>
            <c:size val="70"/>
            <c:spPr>
              <a:solidFill>
                <a:srgbClr val="666699"/>
              </a:solidFill>
              <a:ln w="190500">
                <a:solidFill>
                  <a:srgbClr val="666699"/>
                </a:solidFill>
              </a:ln>
            </c:spPr>
          </c:marker>
          <c:xVal>
            <c:numRef>
              <c:f>Refined!$R$103:$R$112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Refined!$Q$103:$Q$112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616C-4076-8299-4773930E0176}"/>
            </c:ext>
          </c:extLst>
        </c:ser>
        <c:ser>
          <c:idx val="66"/>
          <c:order val="80"/>
          <c:tx>
            <c:v>Creative Artefact </c:v>
          </c:tx>
          <c:spPr>
            <a:ln w="19050">
              <a:noFill/>
            </a:ln>
          </c:spPr>
          <c:marker>
            <c:symbol val="dash"/>
            <c:size val="70"/>
            <c:spPr>
              <a:solidFill>
                <a:srgbClr val="666699"/>
              </a:solidFill>
              <a:ln w="190500">
                <a:solidFill>
                  <a:srgbClr val="666699"/>
                </a:solidFill>
              </a:ln>
            </c:spPr>
          </c:marker>
          <c:xVal>
            <c:numRef>
              <c:f>Refined!$R$114:$R$123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Refined!$Q$114:$Q$123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616C-4076-8299-4773930E0176}"/>
            </c:ext>
          </c:extLst>
        </c:ser>
        <c:ser>
          <c:idx val="67"/>
          <c:order val="81"/>
          <c:tx>
            <c:v>SPP10</c:v>
          </c:tx>
          <c:spPr>
            <a:ln w="19050">
              <a:noFill/>
            </a:ln>
          </c:spPr>
          <c:marker>
            <c:symbol val="square"/>
            <c:size val="15"/>
            <c:spPr>
              <a:solidFill>
                <a:srgbClr val="023AAA"/>
              </a:solidFill>
              <a:ln>
                <a:solidFill>
                  <a:srgbClr val="023AAA"/>
                </a:solidFill>
              </a:ln>
            </c:spPr>
          </c:marker>
          <c:xVal>
            <c:numRef>
              <c:f>Refined!$O$3:$O$12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Refined!$N$3:$N$12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616C-4076-8299-4773930E0176}"/>
            </c:ext>
          </c:extLst>
        </c:ser>
        <c:ser>
          <c:idx val="127"/>
          <c:order val="82"/>
          <c:tx>
            <c:v>SPP20</c:v>
          </c:tx>
          <c:spPr>
            <a:ln w="19050">
              <a:noFill/>
            </a:ln>
          </c:spPr>
          <c:marker>
            <c:symbol val="square"/>
            <c:size val="20"/>
            <c:spPr>
              <a:solidFill>
                <a:srgbClr val="023AAA"/>
              </a:solidFill>
              <a:ln>
                <a:solidFill>
                  <a:srgbClr val="023AAA"/>
                </a:solidFill>
              </a:ln>
            </c:spPr>
          </c:marker>
          <c:xVal>
            <c:numRef>
              <c:f>Refined!$O$15:$O$24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Refined!$N$15:$N$24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616C-4076-8299-4773930E0176}"/>
            </c:ext>
          </c:extLst>
        </c:ser>
        <c:ser>
          <c:idx val="128"/>
          <c:order val="83"/>
          <c:tx>
            <c:v>SPP25</c:v>
          </c:tx>
          <c:spPr>
            <a:ln w="19050">
              <a:noFill/>
            </a:ln>
          </c:spPr>
          <c:marker>
            <c:symbol val="square"/>
            <c:size val="23"/>
            <c:spPr>
              <a:solidFill>
                <a:srgbClr val="023AAA"/>
              </a:solidFill>
              <a:ln>
                <a:solidFill>
                  <a:srgbClr val="023AAA"/>
                </a:solidFill>
              </a:ln>
            </c:spPr>
          </c:marker>
          <c:xVal>
            <c:numRef>
              <c:f>Refined!$O$26:$O$35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Refined!$N$26:$N$35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616C-4076-8299-4773930E0176}"/>
            </c:ext>
          </c:extLst>
        </c:ser>
        <c:ser>
          <c:idx val="129"/>
          <c:order val="84"/>
          <c:tx>
            <c:v>SPP30</c:v>
          </c:tx>
          <c:spPr>
            <a:ln w="19050">
              <a:noFill/>
            </a:ln>
          </c:spPr>
          <c:marker>
            <c:symbol val="x"/>
            <c:size val="37"/>
            <c:spPr>
              <a:solidFill>
                <a:srgbClr val="023AAA">
                  <a:alpha val="92000"/>
                </a:srgbClr>
              </a:solidFill>
              <a:ln w="9525">
                <a:solidFill>
                  <a:srgbClr val="023AAA"/>
                </a:solidFill>
              </a:ln>
              <a:effectLst/>
            </c:spPr>
          </c:marker>
          <c:xVal>
            <c:numRef>
              <c:f>Refined!$O$37:$O$46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Refined!$N$37:$N$46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616C-4076-8299-4773930E0176}"/>
            </c:ext>
          </c:extLst>
        </c:ser>
        <c:ser>
          <c:idx val="130"/>
          <c:order val="85"/>
          <c:tx>
            <c:v>SPP40</c:v>
          </c:tx>
          <c:spPr>
            <a:ln w="19050">
              <a:noFill/>
            </a:ln>
          </c:spPr>
          <c:marker>
            <c:symbol val="square"/>
            <c:size val="38"/>
            <c:spPr>
              <a:solidFill>
                <a:srgbClr val="023AAA"/>
              </a:solidFill>
              <a:ln>
                <a:solidFill>
                  <a:srgbClr val="023AAA"/>
                </a:solidFill>
              </a:ln>
            </c:spPr>
          </c:marker>
          <c:xVal>
            <c:numRef>
              <c:f>Refined!$O$48:$O$57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Refined!$N$48:$N$57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616C-4076-8299-4773930E0176}"/>
            </c:ext>
          </c:extLst>
        </c:ser>
        <c:ser>
          <c:idx val="131"/>
          <c:order val="86"/>
          <c:tx>
            <c:v>SPP50</c:v>
          </c:tx>
          <c:spPr>
            <a:ln w="19050">
              <a:noFill/>
            </a:ln>
          </c:spPr>
          <c:marker>
            <c:symbol val="square"/>
            <c:size val="47"/>
            <c:spPr>
              <a:solidFill>
                <a:srgbClr val="023AAA"/>
              </a:solidFill>
              <a:ln>
                <a:solidFill>
                  <a:srgbClr val="023AAA"/>
                </a:solidFill>
              </a:ln>
            </c:spPr>
          </c:marker>
          <c:xVal>
            <c:numRef>
              <c:f>Refined!$O$59:$O$68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Refined!$N$59:$N$68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616C-4076-8299-4773930E0176}"/>
            </c:ext>
          </c:extLst>
        </c:ser>
        <c:ser>
          <c:idx val="132"/>
          <c:order val="87"/>
          <c:tx>
            <c:v>SPP60</c:v>
          </c:tx>
          <c:spPr>
            <a:ln w="19050">
              <a:noFill/>
            </a:ln>
          </c:spPr>
          <c:marker>
            <c:symbol val="square"/>
            <c:size val="55"/>
            <c:spPr>
              <a:solidFill>
                <a:srgbClr val="023AAA"/>
              </a:solidFill>
              <a:ln>
                <a:solidFill>
                  <a:srgbClr val="023AAA"/>
                </a:solidFill>
              </a:ln>
            </c:spPr>
          </c:marker>
          <c:xVal>
            <c:numRef>
              <c:f>Refined!$O$70:$O$79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Refined!$N$70:$N$79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616C-4076-8299-4773930E0176}"/>
            </c:ext>
          </c:extLst>
        </c:ser>
        <c:ser>
          <c:idx val="133"/>
          <c:order val="88"/>
          <c:tx>
            <c:v>SPP70</c:v>
          </c:tx>
          <c:spPr>
            <a:ln w="19050">
              <a:noFill/>
            </a:ln>
          </c:spPr>
          <c:marker>
            <c:symbol val="square"/>
            <c:size val="65"/>
            <c:spPr>
              <a:solidFill>
                <a:srgbClr val="023AAA"/>
              </a:solidFill>
              <a:ln w="9525">
                <a:solidFill>
                  <a:srgbClr val="023AAA"/>
                </a:solidFill>
              </a:ln>
              <a:effectLst/>
            </c:spPr>
          </c:marker>
          <c:xVal>
            <c:numRef>
              <c:f>Refined!$O$81:$O$90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Refined!$N$81:$N$90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616C-4076-8299-4773930E0176}"/>
            </c:ext>
          </c:extLst>
        </c:ser>
        <c:ser>
          <c:idx val="134"/>
          <c:order val="89"/>
          <c:tx>
            <c:v>SPP80</c:v>
          </c:tx>
          <c:spPr>
            <a:ln w="19050">
              <a:noFill/>
            </a:ln>
          </c:spPr>
          <c:marker>
            <c:symbol val="square"/>
            <c:size val="70"/>
            <c:spPr>
              <a:solidFill>
                <a:srgbClr val="023AAA"/>
              </a:solidFill>
              <a:ln>
                <a:solidFill>
                  <a:srgbClr val="023AAA"/>
                </a:solidFill>
              </a:ln>
            </c:spPr>
          </c:marker>
          <c:xVal>
            <c:numRef>
              <c:f>Refined!$O$92:$O$101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Refined!$N$92:$N$101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616C-4076-8299-4773930E0176}"/>
            </c:ext>
          </c:extLst>
        </c:ser>
        <c:ser>
          <c:idx val="135"/>
          <c:order val="90"/>
          <c:tx>
            <c:v>SPP90</c:v>
          </c:tx>
          <c:spPr>
            <a:ln w="19050">
              <a:noFill/>
            </a:ln>
          </c:spPr>
          <c:marker>
            <c:symbol val="square"/>
            <c:size val="70"/>
            <c:spPr>
              <a:solidFill>
                <a:srgbClr val="023AAA"/>
              </a:solidFill>
              <a:ln>
                <a:solidFill>
                  <a:srgbClr val="023AAA"/>
                </a:solidFill>
              </a:ln>
            </c:spPr>
          </c:marker>
          <c:xVal>
            <c:numRef>
              <c:f>Refined!$O$103:$O$112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Refined!$N$103:$N$112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616C-4076-8299-4773930E0176}"/>
            </c:ext>
          </c:extLst>
        </c:ser>
        <c:ser>
          <c:idx val="136"/>
          <c:order val="91"/>
          <c:tx>
            <c:v>Simulation of Professional Practice</c:v>
          </c:tx>
          <c:spPr>
            <a:ln w="19050">
              <a:noFill/>
            </a:ln>
          </c:spPr>
          <c:marker>
            <c:symbol val="square"/>
            <c:size val="70"/>
            <c:spPr>
              <a:solidFill>
                <a:srgbClr val="023AAA"/>
              </a:solidFill>
              <a:ln>
                <a:solidFill>
                  <a:srgbClr val="023AAA"/>
                </a:solidFill>
              </a:ln>
            </c:spPr>
          </c:marker>
          <c:xVal>
            <c:numRef>
              <c:f>Refined!$O$114:$O$123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Refined!$N$114:$N$123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616C-4076-8299-4773930E0176}"/>
            </c:ext>
          </c:extLst>
        </c:ser>
        <c:ser>
          <c:idx val="108"/>
          <c:order val="92"/>
          <c:tx>
            <c:v>OAPB10</c:v>
          </c:tx>
          <c:spPr>
            <a:ln w="19050">
              <a:noFill/>
            </a:ln>
          </c:spPr>
          <c:marker>
            <c:symbol val="diamond"/>
            <c:size val="15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xVal>
            <c:numRef>
              <c:f>Refined!$M$3:$M$12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Refined!$L$3:$L$12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616C-4076-8299-4773930E0176}"/>
            </c:ext>
          </c:extLst>
        </c:ser>
        <c:ser>
          <c:idx val="137"/>
          <c:order val="93"/>
          <c:tx>
            <c:v>OAPB20</c:v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xVal>
            <c:numRef>
              <c:f>Refined!$M$15:$M$24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Refined!$L$15:$L$24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616C-4076-8299-4773930E0176}"/>
            </c:ext>
          </c:extLst>
        </c:ser>
        <c:ser>
          <c:idx val="138"/>
          <c:order val="94"/>
          <c:tx>
            <c:v>OAPB25</c:v>
          </c:tx>
          <c:spPr>
            <a:ln w="19050">
              <a:noFill/>
            </a:ln>
          </c:spPr>
          <c:marker>
            <c:symbol val="diamond"/>
            <c:size val="23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xVal>
            <c:numRef>
              <c:f>Refined!$M$26:$M$35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Refined!$L$26:$L$35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616C-4076-8299-4773930E0176}"/>
            </c:ext>
          </c:extLst>
        </c:ser>
        <c:ser>
          <c:idx val="139"/>
          <c:order val="95"/>
          <c:tx>
            <c:v>OAPB30</c:v>
          </c:tx>
          <c:spPr>
            <a:ln w="19050">
              <a:noFill/>
            </a:ln>
          </c:spPr>
          <c:marker>
            <c:symbol val="diamond"/>
            <c:size val="27"/>
            <c:spPr>
              <a:solidFill>
                <a:srgbClr val="FF9900"/>
              </a:solidFill>
              <a:ln w="9525">
                <a:solidFill>
                  <a:srgbClr val="FF9900"/>
                </a:solidFill>
              </a:ln>
              <a:effectLst/>
            </c:spPr>
          </c:marker>
          <c:xVal>
            <c:numRef>
              <c:f>Refined!$M$37:$M$46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Refined!$L$37:$L$46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616C-4076-8299-4773930E0176}"/>
            </c:ext>
          </c:extLst>
        </c:ser>
        <c:ser>
          <c:idx val="140"/>
          <c:order val="96"/>
          <c:tx>
            <c:v>OAPB40</c:v>
          </c:tx>
          <c:spPr>
            <a:ln w="19050">
              <a:noFill/>
            </a:ln>
          </c:spPr>
          <c:marker>
            <c:symbol val="diamond"/>
            <c:size val="38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xVal>
            <c:numRef>
              <c:f>Refined!$M$48:$M$57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Refined!$L$48:$L$57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616C-4076-8299-4773930E0176}"/>
            </c:ext>
          </c:extLst>
        </c:ser>
        <c:ser>
          <c:idx val="141"/>
          <c:order val="97"/>
          <c:tx>
            <c:v>OAPB50</c:v>
          </c:tx>
          <c:spPr>
            <a:ln w="19050">
              <a:noFill/>
            </a:ln>
          </c:spPr>
          <c:marker>
            <c:symbol val="diamond"/>
            <c:size val="4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xVal>
            <c:numRef>
              <c:f>Refined!$M$59:$M$68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#N/A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xVal>
          <c:yVal>
            <c:numRef>
              <c:f>Refined!$L$59:$L$68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0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616C-4076-8299-4773930E0176}"/>
            </c:ext>
          </c:extLst>
        </c:ser>
        <c:ser>
          <c:idx val="142"/>
          <c:order val="98"/>
          <c:tx>
            <c:v>OAPB60</c:v>
          </c:tx>
          <c:spPr>
            <a:ln w="19050">
              <a:noFill/>
            </a:ln>
          </c:spPr>
          <c:marker>
            <c:symbol val="diamond"/>
            <c:size val="55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xVal>
            <c:numRef>
              <c:f>Refined!$M$70:$M$79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Refined!$L$70:$L$79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616C-4076-8299-4773930E0176}"/>
            </c:ext>
          </c:extLst>
        </c:ser>
        <c:ser>
          <c:idx val="143"/>
          <c:order val="99"/>
          <c:tx>
            <c:v>OAPB70</c:v>
          </c:tx>
          <c:spPr>
            <a:ln w="19050">
              <a:noFill/>
            </a:ln>
          </c:spPr>
          <c:marker>
            <c:symbol val="diamond"/>
            <c:size val="65"/>
            <c:spPr>
              <a:solidFill>
                <a:srgbClr val="FF9900"/>
              </a:solidFill>
              <a:ln w="9525">
                <a:solidFill>
                  <a:srgbClr val="FF9900"/>
                </a:solidFill>
              </a:ln>
              <a:effectLst/>
            </c:spPr>
          </c:marker>
          <c:xVal>
            <c:numRef>
              <c:f>Refined!$M$81:$M$90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Refined!$L$81:$L$90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616C-4076-8299-4773930E0176}"/>
            </c:ext>
          </c:extLst>
        </c:ser>
        <c:ser>
          <c:idx val="144"/>
          <c:order val="100"/>
          <c:tx>
            <c:v>OAPB80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xVal>
            <c:numRef>
              <c:f>Refined!$M$92:$M$101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Refined!$L$92:$L$101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616C-4076-8299-4773930E0176}"/>
            </c:ext>
          </c:extLst>
        </c:ser>
        <c:ser>
          <c:idx val="145"/>
          <c:order val="101"/>
          <c:tx>
            <c:v>OAPB90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xVal>
            <c:numRef>
              <c:f>Refined!$M$103:$M$112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Refined!$L$103:$L$112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616C-4076-8299-4773930E0176}"/>
            </c:ext>
          </c:extLst>
        </c:ser>
        <c:ser>
          <c:idx val="146"/>
          <c:order val="102"/>
          <c:tx>
            <c:v>Reflective Assessment </c:v>
          </c:tx>
          <c:spPr>
            <a:ln w="19050">
              <a:noFill/>
            </a:ln>
          </c:spPr>
          <c:marker>
            <c:symbol val="diamond"/>
            <c:size val="70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xVal>
            <c:numRef>
              <c:f>Refined!$M$114:$M$123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Refined!$L$114:$L$123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616C-4076-8299-4773930E0176}"/>
            </c:ext>
          </c:extLst>
        </c:ser>
        <c:ser>
          <c:idx val="147"/>
          <c:order val="103"/>
          <c:tx>
            <c:v>WCPB10</c:v>
          </c:tx>
          <c:spPr>
            <a:ln w="19050">
              <a:noFill/>
            </a:ln>
          </c:spPr>
          <c:marker>
            <c:symbol val="circle"/>
            <c:size val="15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xVal>
            <c:numRef>
              <c:f>Refined!$I$3:$I$12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Refined!$H$3:$H$12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616C-4076-8299-4773930E0176}"/>
            </c:ext>
          </c:extLst>
        </c:ser>
        <c:ser>
          <c:idx val="148"/>
          <c:order val="104"/>
          <c:tx>
            <c:v>WCPV20</c:v>
          </c:tx>
          <c:spPr>
            <a:ln w="19050">
              <a:noFill/>
            </a:ln>
          </c:spPr>
          <c:marker>
            <c:symbol val="circle"/>
            <c:size val="20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xVal>
            <c:numRef>
              <c:f>Refined!$I$15:$I$24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616C-4076-8299-4773930E0176}"/>
            </c:ext>
          </c:extLst>
        </c:ser>
        <c:ser>
          <c:idx val="149"/>
          <c:order val="105"/>
          <c:tx>
            <c:v>WCPB25</c:v>
          </c:tx>
          <c:spPr>
            <a:ln w="19050">
              <a:noFill/>
            </a:ln>
          </c:spPr>
          <c:marker>
            <c:symbol val="circle"/>
            <c:size val="23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xVal>
            <c:numRef>
              <c:f>Refined!$I$26:$I$35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Refined!$H$26:$H$35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616C-4076-8299-4773930E0176}"/>
            </c:ext>
          </c:extLst>
        </c:ser>
        <c:ser>
          <c:idx val="150"/>
          <c:order val="106"/>
          <c:tx>
            <c:v>WCPB</c:v>
          </c:tx>
          <c:spPr>
            <a:ln w="19050">
              <a:noFill/>
            </a:ln>
          </c:spPr>
          <c:marker>
            <c:symbol val="circle"/>
            <c:size val="27"/>
            <c:spPr>
              <a:solidFill>
                <a:srgbClr val="FF99FF"/>
              </a:solidFill>
              <a:ln w="9525">
                <a:solidFill>
                  <a:srgbClr val="FF99FF"/>
                </a:solidFill>
              </a:ln>
              <a:effectLst/>
            </c:spPr>
          </c:marker>
          <c:xVal>
            <c:numRef>
              <c:f>Refined!$I$37:$I$46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xVal>
          <c:yVal>
            <c:numRef>
              <c:f>Refined!$H$37:$H$46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616C-4076-8299-4773930E0176}"/>
            </c:ext>
          </c:extLst>
        </c:ser>
        <c:ser>
          <c:idx val="151"/>
          <c:order val="107"/>
          <c:tx>
            <c:v>WCPB40</c:v>
          </c:tx>
          <c:spPr>
            <a:ln w="19050">
              <a:noFill/>
            </a:ln>
          </c:spPr>
          <c:marker>
            <c:symbol val="circle"/>
            <c:size val="38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xVal>
            <c:numRef>
              <c:f>Refined!$I$48:$I$57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Refined!$H$48:$H$57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616C-4076-8299-4773930E0176}"/>
            </c:ext>
          </c:extLst>
        </c:ser>
        <c:ser>
          <c:idx val="152"/>
          <c:order val="108"/>
          <c:tx>
            <c:v>WCPB50</c:v>
          </c:tx>
          <c:spPr>
            <a:ln w="19050">
              <a:noFill/>
            </a:ln>
          </c:spPr>
          <c:marker>
            <c:symbol val="circle"/>
            <c:size val="47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xVal>
            <c:numRef>
              <c:f>Refined!$I$59:$I$68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Refined!$H$59:$H$68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616C-4076-8299-4773930E0176}"/>
            </c:ext>
          </c:extLst>
        </c:ser>
        <c:ser>
          <c:idx val="153"/>
          <c:order val="109"/>
          <c:tx>
            <c:v>WCPB60</c:v>
          </c:tx>
          <c:spPr>
            <a:ln w="19050">
              <a:noFill/>
            </a:ln>
          </c:spPr>
          <c:marker>
            <c:symbol val="circle"/>
            <c:size val="55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xVal>
            <c:numRef>
              <c:f>Refined!$I$70:$I$79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Refined!$H$70:$H$79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616C-4076-8299-4773930E0176}"/>
            </c:ext>
          </c:extLst>
        </c:ser>
        <c:ser>
          <c:idx val="154"/>
          <c:order val="110"/>
          <c:tx>
            <c:v>WCPB70</c:v>
          </c:tx>
          <c:spPr>
            <a:ln w="19050">
              <a:noFill/>
            </a:ln>
          </c:spPr>
          <c:marker>
            <c:symbol val="circle"/>
            <c:size val="65"/>
            <c:spPr>
              <a:solidFill>
                <a:srgbClr val="FF99FF"/>
              </a:solidFill>
              <a:ln w="9525">
                <a:solidFill>
                  <a:srgbClr val="FF99FF"/>
                </a:solidFill>
              </a:ln>
              <a:effectLst/>
            </c:spPr>
          </c:marker>
          <c:xVal>
            <c:numRef>
              <c:f>Refined!$I$81:$I$90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Refined!$H$81:$H$90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616C-4076-8299-4773930E0176}"/>
            </c:ext>
          </c:extLst>
        </c:ser>
        <c:ser>
          <c:idx val="155"/>
          <c:order val="111"/>
          <c:tx>
            <c:v>WCPB80</c:v>
          </c:tx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xVal>
            <c:numRef>
              <c:f>Refined!$I$92:$I$101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Refined!$H$92:$H$101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616C-4076-8299-4773930E0176}"/>
            </c:ext>
          </c:extLst>
        </c:ser>
        <c:ser>
          <c:idx val="156"/>
          <c:order val="112"/>
          <c:tx>
            <c:v>WCPB90</c:v>
          </c:tx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xVal>
            <c:numRef>
              <c:f>Refined!$I$103:$I$112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Refined!$H$103:$H$112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616C-4076-8299-4773930E0176}"/>
            </c:ext>
          </c:extLst>
        </c:ser>
        <c:ser>
          <c:idx val="157"/>
          <c:order val="113"/>
          <c:tx>
            <c:v>Oral Assessment: Academic</c:v>
          </c:tx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xVal>
            <c:numRef>
              <c:f>Refined!$I$114:$I$123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Refined!$H$114:$H$123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616C-4076-8299-4773930E0176}"/>
            </c:ext>
          </c:extLst>
        </c:ser>
        <c:ser>
          <c:idx val="14"/>
          <c:order val="114"/>
          <c:tx>
            <c:v>E10</c:v>
          </c:tx>
          <c:spPr>
            <a:ln w="19050">
              <a:noFill/>
            </a:ln>
          </c:spPr>
          <c:marker>
            <c:symbol val="triangle"/>
            <c:size val="1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Refined!$C$3:$C$13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8</c:v>
                </c:pt>
              </c:numCache>
            </c:numRef>
          </c:xVal>
          <c:yVal>
            <c:numRef>
              <c:f>Refined!$B$3:$B$13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616C-4076-8299-4773930E0176}"/>
            </c:ext>
          </c:extLst>
        </c:ser>
        <c:ser>
          <c:idx val="158"/>
          <c:order val="115"/>
          <c:tx>
            <c:v>E20</c:v>
          </c:tx>
          <c:spPr>
            <a:ln w="19050">
              <a:noFill/>
            </a:ln>
          </c:spPr>
          <c:marker>
            <c:symbol val="triangle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Refined!$C$15:$C$24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Refined!$B$15:$B$24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616C-4076-8299-4773930E0176}"/>
            </c:ext>
          </c:extLst>
        </c:ser>
        <c:ser>
          <c:idx val="159"/>
          <c:order val="116"/>
          <c:tx>
            <c:v>E25</c:v>
          </c:tx>
          <c:spPr>
            <a:ln w="19050">
              <a:noFill/>
            </a:ln>
          </c:spPr>
          <c:marker>
            <c:symbol val="triangle"/>
            <c:size val="2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Refined!$C$26:$C$35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Refined!$B$26:$B$35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616C-4076-8299-4773930E0176}"/>
            </c:ext>
          </c:extLst>
        </c:ser>
        <c:ser>
          <c:idx val="0"/>
          <c:order val="117"/>
          <c:tx>
            <c:v>E30</c:v>
          </c:tx>
          <c:spPr>
            <a:ln w="19050">
              <a:noFill/>
            </a:ln>
          </c:spPr>
          <c:marker>
            <c:symbol val="triangle"/>
            <c:size val="2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Refined!$C$37:$C$46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Refined!$B$37:$B$46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616C-4076-8299-4773930E0176}"/>
            </c:ext>
          </c:extLst>
        </c:ser>
        <c:ser>
          <c:idx val="161"/>
          <c:order val="118"/>
          <c:tx>
            <c:v>E40</c:v>
          </c:tx>
          <c:spPr>
            <a:ln w="19050">
              <a:noFill/>
            </a:ln>
          </c:spPr>
          <c:marker>
            <c:symbol val="triangle"/>
            <c:size val="3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Refined!$C$48:$C$57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Refined!$B$48:$B$57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616C-4076-8299-4773930E0176}"/>
            </c:ext>
          </c:extLst>
        </c:ser>
        <c:ser>
          <c:idx val="162"/>
          <c:order val="119"/>
          <c:tx>
            <c:v>E50</c:v>
          </c:tx>
          <c:spPr>
            <a:ln w="19050">
              <a:noFill/>
            </a:ln>
          </c:spPr>
          <c:marker>
            <c:symbol val="triangle"/>
            <c:size val="4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Refined!$C$59:$C$68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Refined!$B$59:$B$68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616C-4076-8299-4773930E0176}"/>
            </c:ext>
          </c:extLst>
        </c:ser>
        <c:ser>
          <c:idx val="163"/>
          <c:order val="120"/>
          <c:tx>
            <c:v>E60</c:v>
          </c:tx>
          <c:spPr>
            <a:ln w="19050">
              <a:noFill/>
            </a:ln>
          </c:spPr>
          <c:marker>
            <c:symbol val="triangle"/>
            <c:size val="5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Refined!$C$70:$C$79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Refined!$B$70:$B$79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616C-4076-8299-4773930E0176}"/>
            </c:ext>
          </c:extLst>
        </c:ser>
        <c:ser>
          <c:idx val="164"/>
          <c:order val="121"/>
          <c:tx>
            <c:v>E70</c:v>
          </c:tx>
          <c:spPr>
            <a:ln w="19050">
              <a:noFill/>
            </a:ln>
          </c:spPr>
          <c:marker>
            <c:symbol val="triangle"/>
            <c:size val="6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Refined!$C$81:$C$90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Refined!$B$81:$B$90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616C-4076-8299-4773930E0176}"/>
            </c:ext>
          </c:extLst>
        </c:ser>
        <c:ser>
          <c:idx val="165"/>
          <c:order val="122"/>
          <c:tx>
            <c:v>E80</c:v>
          </c:tx>
          <c:spPr>
            <a:ln w="19050">
              <a:noFill/>
            </a:ln>
          </c:spPr>
          <c:marker>
            <c:symbol val="triangle"/>
            <c:size val="7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Refined!$C$92:$C$101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Refined!$B$92:$B$101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616C-4076-8299-4773930E0176}"/>
            </c:ext>
          </c:extLst>
        </c:ser>
        <c:ser>
          <c:idx val="166"/>
          <c:order val="123"/>
          <c:tx>
            <c:v>E90</c:v>
          </c:tx>
          <c:spPr>
            <a:ln w="19050">
              <a:noFill/>
            </a:ln>
          </c:spPr>
          <c:marker>
            <c:symbol val="triangle"/>
            <c:size val="7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Refined!$C$103:$C$112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Refined!$B$103:$B$112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616C-4076-8299-4773930E0176}"/>
            </c:ext>
          </c:extLst>
        </c:ser>
        <c:ser>
          <c:idx val="167"/>
          <c:order val="124"/>
          <c:tx>
            <c:v>Exam</c:v>
          </c:tx>
          <c:spPr>
            <a:ln w="19050">
              <a:noFill/>
            </a:ln>
          </c:spPr>
          <c:marker>
            <c:symbol val="triangle"/>
            <c:size val="7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Refined!$C$114:$C$123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Refined!$B$114:$B$123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616C-4076-8299-4773930E0176}"/>
            </c:ext>
          </c:extLst>
        </c:ser>
        <c:ser>
          <c:idx val="4"/>
          <c:order val="125"/>
          <c:tx>
            <c:v>WE10</c:v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Refined!$E$3:$E$12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Refined!$D$3:$D$12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616C-4076-8299-4773930E0176}"/>
            </c:ext>
          </c:extLst>
        </c:ser>
        <c:ser>
          <c:idx val="5"/>
          <c:order val="126"/>
          <c:tx>
            <c:v>WE20</c:v>
          </c:tx>
          <c:spPr>
            <a:ln w="19050">
              <a:noFill/>
            </a:ln>
          </c:spPr>
          <c:marker>
            <c:symbol val="circle"/>
            <c:size val="2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Refined!$E$15:$E$24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xVal>
          <c:yVal>
            <c:numRef>
              <c:f>Refined!$D$15:$D$24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616C-4076-8299-4773930E0176}"/>
            </c:ext>
          </c:extLst>
        </c:ser>
        <c:ser>
          <c:idx val="6"/>
          <c:order val="127"/>
          <c:tx>
            <c:v>WE25</c:v>
          </c:tx>
          <c:spPr>
            <a:ln w="19050">
              <a:noFill/>
            </a:ln>
          </c:spPr>
          <c:marker>
            <c:symbol val="circle"/>
            <c:size val="23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Refined!$E$26:$E$35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Refined!$D$26:$D$35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616C-4076-8299-4773930E0176}"/>
            </c:ext>
          </c:extLst>
        </c:ser>
        <c:ser>
          <c:idx val="7"/>
          <c:order val="128"/>
          <c:tx>
            <c:v>WE30</c:v>
          </c:tx>
          <c:spPr>
            <a:ln w="19050">
              <a:noFill/>
            </a:ln>
          </c:spPr>
          <c:marker>
            <c:symbol val="circle"/>
            <c:size val="2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Refined!$E$37:$E$46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Refined!$D$37:$D$46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616C-4076-8299-4773930E0176}"/>
            </c:ext>
          </c:extLst>
        </c:ser>
        <c:ser>
          <c:idx val="8"/>
          <c:order val="129"/>
          <c:tx>
            <c:v>WE40</c:v>
          </c:tx>
          <c:spPr>
            <a:ln w="19050">
              <a:noFill/>
            </a:ln>
          </c:spPr>
          <c:marker>
            <c:symbol val="circle"/>
            <c:size val="3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Refined!$E$48:$E$57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Refined!$D$48:$D$57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616C-4076-8299-4773930E0176}"/>
            </c:ext>
          </c:extLst>
        </c:ser>
        <c:ser>
          <c:idx val="9"/>
          <c:order val="130"/>
          <c:tx>
            <c:v>WE50</c:v>
          </c:tx>
          <c:spPr>
            <a:ln w="19050">
              <a:noFill/>
            </a:ln>
          </c:spPr>
          <c:marker>
            <c:symbol val="circle"/>
            <c:size val="4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Refined!$E$59:$E$68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Refined!$D$59:$D$68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616C-4076-8299-4773930E0176}"/>
            </c:ext>
          </c:extLst>
        </c:ser>
        <c:ser>
          <c:idx val="10"/>
          <c:order val="131"/>
          <c:tx>
            <c:v>WE60</c:v>
          </c:tx>
          <c:spPr>
            <a:ln w="19050">
              <a:noFill/>
            </a:ln>
          </c:spPr>
          <c:marker>
            <c:symbol val="circle"/>
            <c:size val="5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Refined!$E$70:$E$79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Refined!$D$70:$D$79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616C-4076-8299-4773930E0176}"/>
            </c:ext>
          </c:extLst>
        </c:ser>
        <c:ser>
          <c:idx val="11"/>
          <c:order val="132"/>
          <c:tx>
            <c:v>WE70</c:v>
          </c:tx>
          <c:spPr>
            <a:ln w="19050">
              <a:noFill/>
            </a:ln>
          </c:spPr>
          <c:marker>
            <c:symbol val="circle"/>
            <c:size val="6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Refined!$E$81:$E$90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Refined!$D$81:$D$90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616C-4076-8299-4773930E0176}"/>
            </c:ext>
          </c:extLst>
        </c:ser>
        <c:ser>
          <c:idx val="12"/>
          <c:order val="133"/>
          <c:tx>
            <c:v>WE80</c:v>
          </c:tx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Refined!$E$92:$E$101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Refined!$D$92:$D$101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616C-4076-8299-4773930E0176}"/>
            </c:ext>
          </c:extLst>
        </c:ser>
        <c:ser>
          <c:idx val="13"/>
          <c:order val="134"/>
          <c:tx>
            <c:v>WE90</c:v>
          </c:tx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Refined!$E$103:$E$112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Refined!$D$103:$D$112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616C-4076-8299-4773930E0176}"/>
            </c:ext>
          </c:extLst>
        </c:ser>
        <c:ser>
          <c:idx val="15"/>
          <c:order val="135"/>
          <c:tx>
            <c:v>Written Coursework: Academic </c:v>
          </c:tx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Refined!$E$114:$E$123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Refined!$D$114:$D$123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616C-4076-8299-4773930E0176}"/>
            </c:ext>
          </c:extLst>
        </c:ser>
        <c:ser>
          <c:idx val="17"/>
          <c:order val="136"/>
          <c:tx>
            <c:v>WCA10</c:v>
          </c:tx>
          <c:spPr>
            <a:ln w="19050">
              <a:noFill/>
            </a:ln>
          </c:spPr>
          <c:xVal>
            <c:numRef>
              <c:f>Refined!$G$4:$G$12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Refined!$F$4:$F$12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616C-4076-8299-4773930E0176}"/>
            </c:ext>
          </c:extLst>
        </c:ser>
        <c:ser>
          <c:idx val="21"/>
          <c:order val="137"/>
          <c:tx>
            <c:v>WCA20</c:v>
          </c:tx>
          <c:spPr>
            <a:ln w="19050">
              <a:noFill/>
            </a:ln>
          </c:spPr>
          <c:marker>
            <c:symbol val="circle"/>
            <c:size val="2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Refined!$G$15:$G$24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Refined!$F$15:$F$24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616C-4076-8299-4773930E0176}"/>
            </c:ext>
          </c:extLst>
        </c:ser>
        <c:ser>
          <c:idx val="23"/>
          <c:order val="138"/>
          <c:tx>
            <c:v>WCA25</c:v>
          </c:tx>
          <c:spPr>
            <a:ln w="19050">
              <a:noFill/>
            </a:ln>
          </c:spPr>
          <c:marker>
            <c:symbol val="circle"/>
            <c:size val="23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Refined!$G$26:$G$35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Refined!$F$26:$F$35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616C-4076-8299-4773930E0176}"/>
            </c:ext>
          </c:extLst>
        </c:ser>
        <c:ser>
          <c:idx val="35"/>
          <c:order val="139"/>
          <c:tx>
            <c:v>WCA30</c:v>
          </c:tx>
          <c:spPr>
            <a:ln w="19050">
              <a:noFill/>
            </a:ln>
          </c:spPr>
          <c:marker>
            <c:symbol val="circle"/>
            <c:size val="2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Refined!$G$37:$G$46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Refined!$F$37:$F$46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616C-4076-8299-4773930E0176}"/>
            </c:ext>
          </c:extLst>
        </c:ser>
        <c:ser>
          <c:idx val="36"/>
          <c:order val="140"/>
          <c:tx>
            <c:v>WCA40</c:v>
          </c:tx>
          <c:spPr>
            <a:ln w="19050">
              <a:noFill/>
            </a:ln>
          </c:spPr>
          <c:marker>
            <c:symbol val="circle"/>
            <c:size val="38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Refined!$G$48:$G$57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Refined!$F$48:$F$57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616C-4076-8299-4773930E0176}"/>
            </c:ext>
          </c:extLst>
        </c:ser>
        <c:ser>
          <c:idx val="37"/>
          <c:order val="141"/>
          <c:tx>
            <c:v>WCA50</c:v>
          </c:tx>
          <c:spPr>
            <a:ln w="19050">
              <a:noFill/>
            </a:ln>
          </c:spPr>
          <c:marker>
            <c:symbol val="circle"/>
            <c:size val="4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Refined!$G$59:$G$68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Refined!$F$59:$F$68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616C-4076-8299-4773930E0176}"/>
            </c:ext>
          </c:extLst>
        </c:ser>
        <c:ser>
          <c:idx val="38"/>
          <c:order val="142"/>
          <c:tx>
            <c:v>WCA60</c:v>
          </c:tx>
          <c:spPr>
            <a:ln w="19050">
              <a:noFill/>
            </a:ln>
          </c:spPr>
          <c:marker>
            <c:symbol val="circle"/>
            <c:size val="5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Refined!$G$70:$G$79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Refined!$F$70:$F$79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616C-4076-8299-4773930E0176}"/>
            </c:ext>
          </c:extLst>
        </c:ser>
        <c:ser>
          <c:idx val="39"/>
          <c:order val="143"/>
          <c:tx>
            <c:v>WCA70</c:v>
          </c:tx>
          <c:spPr>
            <a:ln w="19050">
              <a:noFill/>
            </a:ln>
          </c:spPr>
          <c:marker>
            <c:symbol val="circle"/>
            <c:size val="6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Refined!$G$81:$G$90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Refined!$F$81:$F$90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616C-4076-8299-4773930E0176}"/>
            </c:ext>
          </c:extLst>
        </c:ser>
        <c:ser>
          <c:idx val="40"/>
          <c:order val="144"/>
          <c:tx>
            <c:v>WCA80</c:v>
          </c:tx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Refined!$G$92:$G$101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Refined!$F$92:$F$101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616C-4076-8299-4773930E0176}"/>
            </c:ext>
          </c:extLst>
        </c:ser>
        <c:ser>
          <c:idx val="41"/>
          <c:order val="145"/>
          <c:tx>
            <c:v>WCA90</c:v>
          </c:tx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Refined!$G$103:$G$112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Refined!$F$103:$F$112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616C-4076-8299-4773930E0176}"/>
            </c:ext>
          </c:extLst>
        </c:ser>
        <c:ser>
          <c:idx val="42"/>
          <c:order val="146"/>
          <c:tx>
            <c:v>WCA100</c:v>
          </c:tx>
          <c:spPr>
            <a:ln w="19050">
              <a:noFill/>
            </a:ln>
          </c:spPr>
          <c:marker>
            <c:symbol val="circle"/>
            <c:size val="7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Refined!$G$114:$G$123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Refined!$F$114:$F$123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616C-4076-8299-4773930E0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832592"/>
        <c:axId val="1163450176"/>
        <c:extLst/>
      </c:scatterChart>
      <c:valAx>
        <c:axId val="100483259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5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5400"/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>
                <a:alpha val="9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4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450176"/>
        <c:crosses val="autoZero"/>
        <c:crossBetween val="midCat"/>
        <c:majorUnit val="1"/>
        <c:minorUnit val="0.2"/>
      </c:valAx>
      <c:valAx>
        <c:axId val="1163450176"/>
        <c:scaling>
          <c:orientation val="minMax"/>
        </c:scaling>
        <c:delete val="1"/>
        <c:axPos val="l"/>
        <c:majorGridlines>
          <c:spPr>
            <a:ln>
              <a:noFill/>
            </a:ln>
            <a:effectLst/>
          </c:spPr>
        </c:majorGridlines>
        <c:numFmt formatCode="@" sourceLinked="0"/>
        <c:majorTickMark val="out"/>
        <c:minorTickMark val="none"/>
        <c:tickLblPos val="nextTo"/>
        <c:crossAx val="1004832592"/>
        <c:crossesAt val="1"/>
        <c:crossBetween val="midCat"/>
      </c:valAx>
      <c:spPr>
        <a:solidFill>
          <a:sysClr val="window" lastClr="FFFFFF"/>
        </a:solidFill>
        <a:ln>
          <a:solidFill>
            <a:schemeClr val="bg1"/>
          </a:solidFill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egendEntry>
        <c:idx val="56"/>
        <c:delete val="1"/>
      </c:legendEntry>
      <c:legendEntry>
        <c:idx val="57"/>
        <c:delete val="1"/>
      </c:legendEntry>
      <c:legendEntry>
        <c:idx val="58"/>
        <c:delete val="1"/>
      </c:legendEntry>
      <c:legendEntry>
        <c:idx val="59"/>
        <c:delete val="1"/>
      </c:legendEntry>
      <c:legendEntry>
        <c:idx val="60"/>
        <c:delete val="1"/>
      </c:legendEntry>
      <c:legendEntry>
        <c:idx val="61"/>
        <c:delete val="1"/>
      </c:legendEntry>
      <c:legendEntry>
        <c:idx val="62"/>
        <c:delete val="1"/>
      </c:legendEntry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egendEntry>
        <c:idx val="69"/>
        <c:delete val="1"/>
      </c:legendEntry>
      <c:legendEntry>
        <c:idx val="70"/>
        <c:delete val="1"/>
      </c:legendEntry>
      <c:legendEntry>
        <c:idx val="71"/>
        <c:delete val="1"/>
      </c:legendEntry>
      <c:legendEntry>
        <c:idx val="72"/>
        <c:delete val="1"/>
      </c:legendEntry>
      <c:legendEntry>
        <c:idx val="73"/>
        <c:delete val="1"/>
      </c:legendEntry>
      <c:legendEntry>
        <c:idx val="74"/>
        <c:delete val="1"/>
      </c:legendEntry>
      <c:legendEntry>
        <c:idx val="75"/>
        <c:delete val="1"/>
      </c:legendEntry>
      <c:legendEntry>
        <c:idx val="76"/>
        <c:delete val="1"/>
      </c:legendEntry>
      <c:legendEntry>
        <c:idx val="77"/>
        <c:delete val="1"/>
      </c:legendEntry>
      <c:legendEntry>
        <c:idx val="78"/>
        <c:delete val="1"/>
      </c:legendEntry>
      <c:legendEntry>
        <c:idx val="79"/>
        <c:delete val="1"/>
      </c:legendEntry>
      <c:legendEntry>
        <c:idx val="81"/>
        <c:delete val="1"/>
      </c:legendEntry>
      <c:legendEntry>
        <c:idx val="82"/>
        <c:delete val="1"/>
      </c:legendEntry>
      <c:legendEntry>
        <c:idx val="83"/>
        <c:delete val="1"/>
      </c:legendEntry>
      <c:legendEntry>
        <c:idx val="84"/>
        <c:delete val="1"/>
      </c:legendEntry>
      <c:legendEntry>
        <c:idx val="85"/>
        <c:delete val="1"/>
      </c:legendEntry>
      <c:legendEntry>
        <c:idx val="86"/>
        <c:delete val="1"/>
      </c:legendEntry>
      <c:legendEntry>
        <c:idx val="87"/>
        <c:delete val="1"/>
      </c:legendEntry>
      <c:legendEntry>
        <c:idx val="88"/>
        <c:delete val="1"/>
      </c:legendEntry>
      <c:legendEntry>
        <c:idx val="89"/>
        <c:delete val="1"/>
      </c:legendEntry>
      <c:legendEntry>
        <c:idx val="90"/>
        <c:delete val="1"/>
      </c:legendEntry>
      <c:legendEntry>
        <c:idx val="92"/>
        <c:delete val="1"/>
      </c:legendEntry>
      <c:legendEntry>
        <c:idx val="93"/>
        <c:delete val="1"/>
      </c:legendEntry>
      <c:legendEntry>
        <c:idx val="94"/>
        <c:delete val="1"/>
      </c:legendEntry>
      <c:legendEntry>
        <c:idx val="95"/>
        <c:delete val="1"/>
      </c:legendEntry>
      <c:legendEntry>
        <c:idx val="96"/>
        <c:delete val="1"/>
      </c:legendEntry>
      <c:legendEntry>
        <c:idx val="97"/>
        <c:delete val="1"/>
      </c:legendEntry>
      <c:legendEntry>
        <c:idx val="98"/>
        <c:delete val="1"/>
      </c:legendEntry>
      <c:legendEntry>
        <c:idx val="99"/>
        <c:delete val="1"/>
      </c:legendEntry>
      <c:legendEntry>
        <c:idx val="100"/>
        <c:delete val="1"/>
      </c:legendEntry>
      <c:legendEntry>
        <c:idx val="101"/>
        <c:delete val="1"/>
      </c:legendEntry>
      <c:legendEntry>
        <c:idx val="103"/>
        <c:delete val="1"/>
      </c:legendEntry>
      <c:legendEntry>
        <c:idx val="104"/>
        <c:delete val="1"/>
      </c:legendEntry>
      <c:legendEntry>
        <c:idx val="105"/>
        <c:delete val="1"/>
      </c:legendEntry>
      <c:legendEntry>
        <c:idx val="106"/>
        <c:delete val="1"/>
      </c:legendEntry>
      <c:legendEntry>
        <c:idx val="107"/>
        <c:delete val="1"/>
      </c:legendEntry>
      <c:legendEntry>
        <c:idx val="108"/>
        <c:delete val="1"/>
      </c:legendEntry>
      <c:legendEntry>
        <c:idx val="109"/>
        <c:delete val="1"/>
      </c:legendEntry>
      <c:legendEntry>
        <c:idx val="110"/>
        <c:delete val="1"/>
      </c:legendEntry>
      <c:legendEntry>
        <c:idx val="111"/>
        <c:delete val="1"/>
      </c:legendEntry>
      <c:legendEntry>
        <c:idx val="112"/>
        <c:delete val="1"/>
      </c:legendEntry>
      <c:legendEntry>
        <c:idx val="114"/>
        <c:delete val="1"/>
      </c:legendEntry>
      <c:legendEntry>
        <c:idx val="115"/>
        <c:delete val="1"/>
      </c:legendEntry>
      <c:legendEntry>
        <c:idx val="116"/>
        <c:delete val="1"/>
      </c:legendEntry>
      <c:legendEntry>
        <c:idx val="117"/>
        <c:delete val="1"/>
      </c:legendEntry>
      <c:legendEntry>
        <c:idx val="118"/>
        <c:delete val="1"/>
      </c:legendEntry>
      <c:legendEntry>
        <c:idx val="119"/>
        <c:delete val="1"/>
      </c:legendEntry>
      <c:legendEntry>
        <c:idx val="120"/>
        <c:delete val="1"/>
      </c:legendEntry>
      <c:legendEntry>
        <c:idx val="121"/>
        <c:delete val="1"/>
      </c:legendEntry>
      <c:legendEntry>
        <c:idx val="122"/>
        <c:delete val="1"/>
      </c:legendEntry>
      <c:legendEntry>
        <c:idx val="123"/>
        <c:delete val="1"/>
      </c:legendEntry>
      <c:legendEntry>
        <c:idx val="125"/>
        <c:delete val="1"/>
      </c:legendEntry>
      <c:legendEntry>
        <c:idx val="126"/>
        <c:delete val="1"/>
      </c:legendEntry>
      <c:legendEntry>
        <c:idx val="127"/>
        <c:delete val="1"/>
      </c:legendEntry>
      <c:legendEntry>
        <c:idx val="128"/>
        <c:delete val="1"/>
      </c:legendEntry>
      <c:legendEntry>
        <c:idx val="129"/>
        <c:delete val="1"/>
      </c:legendEntry>
      <c:legendEntry>
        <c:idx val="130"/>
        <c:delete val="1"/>
      </c:legendEntry>
      <c:legendEntry>
        <c:idx val="131"/>
        <c:delete val="1"/>
      </c:legendEntry>
      <c:legendEntry>
        <c:idx val="132"/>
        <c:delete val="1"/>
      </c:legendEntry>
      <c:legendEntry>
        <c:idx val="133"/>
        <c:delete val="1"/>
      </c:legendEntry>
      <c:legendEntry>
        <c:idx val="134"/>
        <c:delete val="1"/>
      </c:legendEntry>
      <c:legendEntry>
        <c:idx val="136"/>
        <c:delete val="1"/>
      </c:legendEntry>
      <c:legendEntry>
        <c:idx val="137"/>
        <c:delete val="1"/>
      </c:legendEntry>
      <c:legendEntry>
        <c:idx val="138"/>
        <c:delete val="1"/>
      </c:legendEntry>
      <c:legendEntry>
        <c:idx val="139"/>
        <c:delete val="1"/>
      </c:legendEntry>
      <c:legendEntry>
        <c:idx val="140"/>
        <c:delete val="1"/>
      </c:legendEntry>
      <c:legendEntry>
        <c:idx val="141"/>
        <c:delete val="1"/>
      </c:legendEntry>
      <c:legendEntry>
        <c:idx val="142"/>
        <c:delete val="1"/>
      </c:legendEntry>
      <c:legendEntry>
        <c:idx val="143"/>
        <c:delete val="1"/>
      </c:legendEntry>
      <c:legendEntry>
        <c:idx val="144"/>
        <c:delete val="1"/>
      </c:legendEntry>
      <c:legendEntry>
        <c:idx val="145"/>
        <c:delete val="1"/>
      </c:legendEntry>
      <c:legendEntry>
        <c:idx val="146"/>
        <c:delete val="1"/>
      </c:legendEntry>
      <c:layout>
        <c:manualLayout>
          <c:xMode val="edge"/>
          <c:yMode val="edge"/>
          <c:x val="2.8516352231427997E-2"/>
          <c:y val="8.1710729867375848E-2"/>
          <c:w val="0.93853469236590825"/>
          <c:h val="0.16928871671989984"/>
        </c:manualLayout>
      </c:layout>
      <c:overlay val="0"/>
      <c:txPr>
        <a:bodyPr/>
        <a:lstStyle/>
        <a:p>
          <a:pPr>
            <a:defRPr sz="6600"/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533400</xdr:colOff>
      <xdr:row>8</xdr:row>
      <xdr:rowOff>609600</xdr:rowOff>
    </xdr:from>
    <xdr:to>
      <xdr:col>153</xdr:col>
      <xdr:colOff>0</xdr:colOff>
      <xdr:row>79</xdr:row>
      <xdr:rowOff>76200</xdr:rowOff>
    </xdr:to>
    <xdr:graphicFrame macro="">
      <xdr:nvGraphicFramePr>
        <xdr:cNvPr id="5" name="Chart 1" descr="MMA Chart">
          <a:extLst>
            <a:ext uri="{FF2B5EF4-FFF2-40B4-BE49-F238E27FC236}">
              <a16:creationId xmlns:a16="http://schemas.microsoft.com/office/drawing/2014/main" id="{C48253A6-89F7-4DF4-B944-CD73FEDCD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0.10459</cdr:x>
      <cdr:y>0.31705</cdr:y>
    </cdr:from>
    <cdr:to>
      <cdr:x>0.95662</cdr:x>
      <cdr:y>0.85513</cdr:y>
    </cdr:to>
    <cdr:grpSp>
      <cdr:nvGrpSpPr>
        <cdr:cNvPr id="23" name="Group 22">
          <a:extLst xmlns:a="http://schemas.openxmlformats.org/drawingml/2006/main">
            <a:ext uri="{FF2B5EF4-FFF2-40B4-BE49-F238E27FC236}">
              <a16:creationId xmlns:a16="http://schemas.microsoft.com/office/drawing/2014/main" id="{A49A9A62-DD7E-010D-1082-A70D4F81482E}"/>
            </a:ext>
          </a:extLst>
        </cdr:cNvPr>
        <cdr:cNvGrpSpPr/>
      </cdr:nvGrpSpPr>
      <cdr:grpSpPr>
        <a:xfrm xmlns:a="http://schemas.openxmlformats.org/drawingml/2006/main">
          <a:off x="8976604" y="12776196"/>
          <a:ext cx="73126838" cy="21683063"/>
          <a:chOff x="3947160" y="5882640"/>
          <a:chExt cx="28836000" cy="9906000"/>
        </a:xfrm>
      </cdr:grpSpPr>
      <cdr:cxnSp macro="">
        <cdr:nvCxnSpPr>
          <cdr:cNvPr id="22" name="Straight Connector 21">
            <a:extLst xmlns:a="http://schemas.openxmlformats.org/drawingml/2006/main">
              <a:ext uri="{FF2B5EF4-FFF2-40B4-BE49-F238E27FC236}">
                <a16:creationId xmlns:a16="http://schemas.microsoft.com/office/drawing/2014/main" id="{285581BF-8318-9486-F0E1-81D161E81831}"/>
              </a:ext>
            </a:extLst>
          </cdr:cNvPr>
          <cdr:cNvCxnSpPr/>
        </cdr:nvCxnSpPr>
        <cdr:spPr>
          <a:xfrm xmlns:a="http://schemas.openxmlformats.org/drawingml/2006/main">
            <a:off x="3947160" y="15788640"/>
            <a:ext cx="28836000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" name="Straight Connector 2">
            <a:extLst xmlns:a="http://schemas.openxmlformats.org/drawingml/2006/main">
              <a:ext uri="{FF2B5EF4-FFF2-40B4-BE49-F238E27FC236}">
                <a16:creationId xmlns:a16="http://schemas.microsoft.com/office/drawing/2014/main" id="{21FF0D6D-4512-79C3-B2FD-574F86962579}"/>
              </a:ext>
            </a:extLst>
          </cdr:cNvPr>
          <cdr:cNvCxnSpPr/>
        </cdr:nvCxnSpPr>
        <cdr:spPr>
          <a:xfrm xmlns:a="http://schemas.openxmlformats.org/drawingml/2006/main">
            <a:off x="3947160" y="5882640"/>
            <a:ext cx="28836000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Straight Connector 5">
            <a:extLst xmlns:a="http://schemas.openxmlformats.org/drawingml/2006/main">
              <a:ext uri="{FF2B5EF4-FFF2-40B4-BE49-F238E27FC236}">
                <a16:creationId xmlns:a16="http://schemas.microsoft.com/office/drawing/2014/main" id="{ED8B70EF-EA4A-532F-70AC-27A41D479C3F}"/>
              </a:ext>
            </a:extLst>
          </cdr:cNvPr>
          <cdr:cNvCxnSpPr/>
        </cdr:nvCxnSpPr>
        <cdr:spPr>
          <a:xfrm xmlns:a="http://schemas.openxmlformats.org/drawingml/2006/main">
            <a:off x="3947160" y="6918960"/>
            <a:ext cx="28836000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Straight Connector 7">
            <a:extLst xmlns:a="http://schemas.openxmlformats.org/drawingml/2006/main">
              <a:ext uri="{FF2B5EF4-FFF2-40B4-BE49-F238E27FC236}">
                <a16:creationId xmlns:a16="http://schemas.microsoft.com/office/drawing/2014/main" id="{D13ADA33-5B09-8002-0B46-7EFEC1DFAB3B}"/>
              </a:ext>
            </a:extLst>
          </cdr:cNvPr>
          <cdr:cNvCxnSpPr/>
        </cdr:nvCxnSpPr>
        <cdr:spPr>
          <a:xfrm xmlns:a="http://schemas.openxmlformats.org/drawingml/2006/main">
            <a:off x="3947160" y="7985760"/>
            <a:ext cx="28836000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Straight Connector 9">
            <a:extLst xmlns:a="http://schemas.openxmlformats.org/drawingml/2006/main">
              <a:ext uri="{FF2B5EF4-FFF2-40B4-BE49-F238E27FC236}">
                <a16:creationId xmlns:a16="http://schemas.microsoft.com/office/drawing/2014/main" id="{F24B8D8B-1A5B-D845-4A45-B8718466A4FB}"/>
              </a:ext>
            </a:extLst>
          </cdr:cNvPr>
          <cdr:cNvCxnSpPr/>
        </cdr:nvCxnSpPr>
        <cdr:spPr>
          <a:xfrm xmlns:a="http://schemas.openxmlformats.org/drawingml/2006/main">
            <a:off x="3947160" y="9144000"/>
            <a:ext cx="28836000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2" name="Straight Connector 11">
            <a:extLst xmlns:a="http://schemas.openxmlformats.org/drawingml/2006/main">
              <a:ext uri="{FF2B5EF4-FFF2-40B4-BE49-F238E27FC236}">
                <a16:creationId xmlns:a16="http://schemas.microsoft.com/office/drawing/2014/main" id="{1B109BFF-CC00-EB2F-FF4F-5CC6A5F6A382}"/>
              </a:ext>
            </a:extLst>
          </cdr:cNvPr>
          <cdr:cNvCxnSpPr/>
        </cdr:nvCxnSpPr>
        <cdr:spPr>
          <a:xfrm xmlns:a="http://schemas.openxmlformats.org/drawingml/2006/main">
            <a:off x="3947160" y="10210800"/>
            <a:ext cx="28836000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4" name="Straight Connector 13">
            <a:extLst xmlns:a="http://schemas.openxmlformats.org/drawingml/2006/main">
              <a:ext uri="{FF2B5EF4-FFF2-40B4-BE49-F238E27FC236}">
                <a16:creationId xmlns:a16="http://schemas.microsoft.com/office/drawing/2014/main" id="{04EAED19-9CB8-29D5-D92B-FA402C818609}"/>
              </a:ext>
            </a:extLst>
          </cdr:cNvPr>
          <cdr:cNvCxnSpPr/>
        </cdr:nvCxnSpPr>
        <cdr:spPr>
          <a:xfrm xmlns:a="http://schemas.openxmlformats.org/drawingml/2006/main">
            <a:off x="3947160" y="11277600"/>
            <a:ext cx="28836000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8D968613-8B7B-6205-0C6C-9E65FF22F56B}"/>
              </a:ext>
            </a:extLst>
          </cdr:cNvPr>
          <cdr:cNvCxnSpPr/>
        </cdr:nvCxnSpPr>
        <cdr:spPr>
          <a:xfrm xmlns:a="http://schemas.openxmlformats.org/drawingml/2006/main">
            <a:off x="3947160" y="12466320"/>
            <a:ext cx="28836000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8" name="Straight Connector 17">
            <a:extLst xmlns:a="http://schemas.openxmlformats.org/drawingml/2006/main">
              <a:ext uri="{FF2B5EF4-FFF2-40B4-BE49-F238E27FC236}">
                <a16:creationId xmlns:a16="http://schemas.microsoft.com/office/drawing/2014/main" id="{4629D24F-22C0-B201-7512-71CE153D7700}"/>
              </a:ext>
            </a:extLst>
          </cdr:cNvPr>
          <cdr:cNvCxnSpPr/>
        </cdr:nvCxnSpPr>
        <cdr:spPr>
          <a:xfrm xmlns:a="http://schemas.openxmlformats.org/drawingml/2006/main">
            <a:off x="3947160" y="13563600"/>
            <a:ext cx="28836000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0" name="Straight Connector 19">
            <a:extLst xmlns:a="http://schemas.openxmlformats.org/drawingml/2006/main">
              <a:ext uri="{FF2B5EF4-FFF2-40B4-BE49-F238E27FC236}">
                <a16:creationId xmlns:a16="http://schemas.microsoft.com/office/drawing/2014/main" id="{101DD19E-3FA4-34AB-771F-9C1656A5007D}"/>
              </a:ext>
            </a:extLst>
          </cdr:cNvPr>
          <cdr:cNvCxnSpPr/>
        </cdr:nvCxnSpPr>
        <cdr:spPr>
          <a:xfrm xmlns:a="http://schemas.openxmlformats.org/drawingml/2006/main">
            <a:off x="3947160" y="14691360"/>
            <a:ext cx="28836000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61BF-17DD-4F72-8F47-1A4E87789A8A}">
  <dimension ref="A2:BU52"/>
  <sheetViews>
    <sheetView zoomScale="10" zoomScaleNormal="10" workbookViewId="0">
      <selection activeCell="R39" sqref="R39"/>
    </sheetView>
  </sheetViews>
  <sheetFormatPr defaultRowHeight="21" x14ac:dyDescent="0.5"/>
  <cols>
    <col min="4" max="4" width="40.1796875" bestFit="1" customWidth="1"/>
    <col min="5" max="5" width="125.1796875" customWidth="1"/>
    <col min="6" max="6" width="31.7265625" style="71" customWidth="1"/>
    <col min="7" max="7" width="76.7265625" style="71" customWidth="1"/>
    <col min="8" max="8" width="40.1796875" bestFit="1" customWidth="1"/>
    <col min="9" max="9" width="138.26953125" customWidth="1"/>
    <col min="10" max="10" width="21.26953125" customWidth="1"/>
    <col min="11" max="11" width="32.26953125" bestFit="1" customWidth="1"/>
    <col min="72" max="72" width="17" bestFit="1" customWidth="1"/>
    <col min="73" max="73" width="18.7265625" bestFit="1" customWidth="1"/>
  </cols>
  <sheetData>
    <row r="2" spans="1:73" ht="26" x14ac:dyDescent="0.6">
      <c r="AH2" s="76"/>
      <c r="AI2" s="76"/>
    </row>
    <row r="3" spans="1:73" ht="60" customHeight="1" x14ac:dyDescent="1.35">
      <c r="A3" s="9"/>
      <c r="B3" s="9"/>
      <c r="C3" s="9"/>
      <c r="D3" s="9"/>
      <c r="E3" s="9"/>
      <c r="F3" s="9"/>
      <c r="G3" s="9"/>
      <c r="AH3" s="76"/>
      <c r="AI3" s="76"/>
      <c r="BT3" s="78"/>
      <c r="BU3" s="78"/>
    </row>
    <row r="4" spans="1:73" ht="92" x14ac:dyDescent="2">
      <c r="A4" s="9"/>
      <c r="B4" s="9"/>
      <c r="C4" s="121" t="s">
        <v>0</v>
      </c>
      <c r="D4" s="121"/>
      <c r="E4" s="121"/>
      <c r="F4" s="80"/>
      <c r="G4" s="81" t="s">
        <v>1</v>
      </c>
      <c r="H4" s="81"/>
      <c r="I4" s="78"/>
      <c r="AH4" s="76"/>
      <c r="AI4" s="76"/>
      <c r="BT4" s="78"/>
      <c r="BU4" s="78"/>
    </row>
    <row r="5" spans="1:73" ht="92.5" thickBot="1" x14ac:dyDescent="2.0499999999999998">
      <c r="A5" s="9"/>
      <c r="B5" s="9"/>
      <c r="C5" s="121" t="s">
        <v>2</v>
      </c>
      <c r="D5" s="121"/>
      <c r="E5" s="121"/>
      <c r="F5" s="80"/>
      <c r="G5" s="81" t="s">
        <v>3</v>
      </c>
      <c r="H5" s="81"/>
      <c r="I5" s="78"/>
      <c r="AH5" s="76"/>
      <c r="AI5" s="76"/>
      <c r="BT5" s="78"/>
      <c r="BU5" s="78"/>
    </row>
    <row r="6" spans="1:73" ht="121.9" customHeight="1" thickBot="1" x14ac:dyDescent="1.4">
      <c r="D6" s="112" t="s">
        <v>4</v>
      </c>
      <c r="E6" s="113" t="s">
        <v>5</v>
      </c>
      <c r="F6" s="113" t="s">
        <v>6</v>
      </c>
      <c r="G6" s="114" t="s">
        <v>7</v>
      </c>
      <c r="H6" s="115" t="s">
        <v>4</v>
      </c>
      <c r="I6" s="116" t="s">
        <v>5</v>
      </c>
      <c r="J6" s="116" t="s">
        <v>6</v>
      </c>
      <c r="K6" s="117" t="s">
        <v>7</v>
      </c>
      <c r="AH6" s="76"/>
      <c r="AI6" s="76"/>
      <c r="BT6" s="78"/>
      <c r="BU6" s="78"/>
    </row>
    <row r="7" spans="1:73" ht="62" thickTop="1" x14ac:dyDescent="1.35">
      <c r="B7" s="10"/>
      <c r="C7" s="10"/>
      <c r="D7" s="82" t="s">
        <v>8</v>
      </c>
      <c r="E7" s="83" t="s">
        <v>9</v>
      </c>
      <c r="F7" s="83">
        <v>1</v>
      </c>
      <c r="G7" s="84">
        <v>100</v>
      </c>
      <c r="H7" s="85" t="s">
        <v>10</v>
      </c>
      <c r="I7" s="86" t="s">
        <v>9</v>
      </c>
      <c r="J7" s="86">
        <v>1</v>
      </c>
      <c r="K7" s="87">
        <v>50</v>
      </c>
      <c r="AH7" s="76"/>
      <c r="AI7" s="76"/>
      <c r="BT7" s="78"/>
      <c r="BU7" s="78"/>
    </row>
    <row r="8" spans="1:73" ht="61.5" x14ac:dyDescent="1.35">
      <c r="D8" s="88"/>
      <c r="E8" s="89" t="s">
        <v>11</v>
      </c>
      <c r="F8" s="89">
        <v>2</v>
      </c>
      <c r="G8" s="90">
        <v>90</v>
      </c>
      <c r="H8" s="91"/>
      <c r="I8" s="92" t="s">
        <v>11</v>
      </c>
      <c r="J8" s="92">
        <v>2</v>
      </c>
      <c r="K8" s="93">
        <v>0</v>
      </c>
      <c r="AH8" s="76"/>
      <c r="AI8" s="76"/>
      <c r="BT8" s="78"/>
      <c r="BU8" s="78"/>
    </row>
    <row r="9" spans="1:73" ht="61.5" x14ac:dyDescent="1.35">
      <c r="D9" s="88"/>
      <c r="E9" s="89" t="s">
        <v>12</v>
      </c>
      <c r="F9" s="89">
        <v>3</v>
      </c>
      <c r="G9" s="90">
        <v>80</v>
      </c>
      <c r="H9" s="91"/>
      <c r="I9" s="92" t="s">
        <v>12</v>
      </c>
      <c r="J9" s="92">
        <v>3</v>
      </c>
      <c r="K9" s="93">
        <v>0</v>
      </c>
      <c r="AH9" s="76"/>
      <c r="AI9" s="76"/>
      <c r="BT9" s="78"/>
      <c r="BU9" s="78"/>
    </row>
    <row r="10" spans="1:73" ht="61.5" x14ac:dyDescent="1.35">
      <c r="D10" s="88"/>
      <c r="E10" s="89" t="s">
        <v>13</v>
      </c>
      <c r="F10" s="89">
        <v>4</v>
      </c>
      <c r="G10" s="90">
        <v>70</v>
      </c>
      <c r="H10" s="91"/>
      <c r="I10" s="92" t="s">
        <v>13</v>
      </c>
      <c r="J10" s="92">
        <v>4</v>
      </c>
      <c r="K10" s="93">
        <v>0</v>
      </c>
      <c r="R10">
        <v>1</v>
      </c>
      <c r="AH10" s="76"/>
      <c r="AI10" s="76"/>
      <c r="BT10" s="78"/>
      <c r="BU10" s="78"/>
    </row>
    <row r="11" spans="1:73" ht="61.5" x14ac:dyDescent="1.35">
      <c r="D11" s="88"/>
      <c r="E11" s="89" t="s">
        <v>14</v>
      </c>
      <c r="F11" s="89">
        <v>5</v>
      </c>
      <c r="G11" s="90">
        <v>60</v>
      </c>
      <c r="H11" s="91"/>
      <c r="I11" s="92" t="s">
        <v>14</v>
      </c>
      <c r="J11" s="92">
        <v>5</v>
      </c>
      <c r="K11" s="93">
        <v>0</v>
      </c>
      <c r="AH11" s="76"/>
      <c r="AI11" s="76"/>
      <c r="BT11" s="78"/>
      <c r="BU11" s="78"/>
    </row>
    <row r="12" spans="1:73" ht="61.5" x14ac:dyDescent="1.35">
      <c r="D12" s="88"/>
      <c r="E12" s="89" t="s">
        <v>15</v>
      </c>
      <c r="F12" s="89">
        <v>6</v>
      </c>
      <c r="G12" s="90">
        <v>50</v>
      </c>
      <c r="H12" s="91"/>
      <c r="I12" s="92" t="s">
        <v>15</v>
      </c>
      <c r="J12" s="92">
        <v>6</v>
      </c>
      <c r="K12" s="93">
        <v>0</v>
      </c>
      <c r="AH12" s="76"/>
      <c r="AI12" s="76"/>
      <c r="BT12" s="78"/>
      <c r="BU12" s="78"/>
    </row>
    <row r="13" spans="1:73" ht="61.5" x14ac:dyDescent="1.35">
      <c r="D13" s="88"/>
      <c r="E13" s="89" t="s">
        <v>16</v>
      </c>
      <c r="F13" s="89">
        <v>7</v>
      </c>
      <c r="G13" s="90">
        <v>40</v>
      </c>
      <c r="H13" s="91"/>
      <c r="I13" s="92" t="s">
        <v>16</v>
      </c>
      <c r="J13" s="92">
        <v>7</v>
      </c>
      <c r="K13" s="93">
        <v>50</v>
      </c>
      <c r="AH13" s="76"/>
      <c r="AI13" s="76"/>
      <c r="BT13" s="78"/>
      <c r="BU13" s="78"/>
    </row>
    <row r="14" spans="1:73" ht="61.5" x14ac:dyDescent="1.35">
      <c r="D14" s="88"/>
      <c r="E14" s="89" t="s">
        <v>17</v>
      </c>
      <c r="F14" s="89">
        <v>8</v>
      </c>
      <c r="G14" s="90">
        <v>30</v>
      </c>
      <c r="H14" s="91"/>
      <c r="I14" s="92" t="s">
        <v>17</v>
      </c>
      <c r="J14" s="92">
        <v>8</v>
      </c>
      <c r="K14" s="93">
        <v>0</v>
      </c>
      <c r="AH14" s="76"/>
      <c r="AI14" s="76"/>
      <c r="BT14" s="78"/>
      <c r="BU14" s="78"/>
    </row>
    <row r="15" spans="1:73" ht="61.5" x14ac:dyDescent="1.35">
      <c r="D15" s="88"/>
      <c r="E15" s="89" t="s">
        <v>18</v>
      </c>
      <c r="F15" s="89">
        <v>9</v>
      </c>
      <c r="G15" s="90"/>
      <c r="H15" s="91"/>
      <c r="I15" s="92" t="s">
        <v>18</v>
      </c>
      <c r="J15" s="92">
        <v>9</v>
      </c>
      <c r="K15" s="93"/>
      <c r="AH15" s="76"/>
      <c r="AI15" s="76"/>
      <c r="BT15" s="78"/>
      <c r="BU15" s="78"/>
    </row>
    <row r="16" spans="1:73" ht="61.5" x14ac:dyDescent="1.35">
      <c r="D16" s="94" t="s">
        <v>19</v>
      </c>
      <c r="E16" s="95" t="s">
        <v>9</v>
      </c>
      <c r="F16" s="95">
        <v>1</v>
      </c>
      <c r="G16" s="96">
        <v>100</v>
      </c>
      <c r="H16" s="88" t="s">
        <v>20</v>
      </c>
      <c r="I16" s="89" t="s">
        <v>9</v>
      </c>
      <c r="J16" s="89">
        <v>1</v>
      </c>
      <c r="K16" s="90">
        <v>10</v>
      </c>
      <c r="AH16" s="76"/>
      <c r="AI16" s="76"/>
      <c r="BT16" s="78"/>
      <c r="BU16" s="78"/>
    </row>
    <row r="17" spans="4:73" ht="61.5" x14ac:dyDescent="1.35">
      <c r="D17" s="94"/>
      <c r="E17" s="95" t="s">
        <v>11</v>
      </c>
      <c r="F17" s="95">
        <v>2</v>
      </c>
      <c r="G17" s="96">
        <v>90</v>
      </c>
      <c r="H17" s="88"/>
      <c r="I17" s="89" t="s">
        <v>11</v>
      </c>
      <c r="J17" s="89">
        <v>2</v>
      </c>
      <c r="K17" s="90">
        <v>20</v>
      </c>
      <c r="AH17" s="76"/>
      <c r="AI17" s="76"/>
      <c r="BT17" s="78"/>
      <c r="BU17" s="78"/>
    </row>
    <row r="18" spans="4:73" ht="61.5" x14ac:dyDescent="1.35">
      <c r="D18" s="94"/>
      <c r="E18" s="95" t="s">
        <v>12</v>
      </c>
      <c r="F18" s="95">
        <v>3</v>
      </c>
      <c r="G18" s="96">
        <v>80</v>
      </c>
      <c r="H18" s="88"/>
      <c r="I18" s="89" t="s">
        <v>12</v>
      </c>
      <c r="J18" s="89">
        <v>3</v>
      </c>
      <c r="K18" s="90">
        <v>25</v>
      </c>
      <c r="AH18" s="76"/>
      <c r="AI18" s="76"/>
      <c r="BT18" s="78"/>
      <c r="BU18" s="78"/>
    </row>
    <row r="19" spans="4:73" ht="61.5" x14ac:dyDescent="1.35">
      <c r="D19" s="94"/>
      <c r="E19" s="95" t="s">
        <v>13</v>
      </c>
      <c r="F19" s="95">
        <v>4</v>
      </c>
      <c r="G19" s="96">
        <v>70</v>
      </c>
      <c r="H19" s="88"/>
      <c r="I19" s="89" t="s">
        <v>13</v>
      </c>
      <c r="J19" s="89">
        <v>4</v>
      </c>
      <c r="K19" s="90">
        <v>30</v>
      </c>
      <c r="AH19" s="76"/>
      <c r="AI19" s="76"/>
      <c r="BT19" s="78"/>
      <c r="BU19" s="78"/>
    </row>
    <row r="20" spans="4:73" ht="61.5" x14ac:dyDescent="1.35">
      <c r="D20" s="94"/>
      <c r="E20" s="95" t="s">
        <v>14</v>
      </c>
      <c r="F20" s="95">
        <v>5</v>
      </c>
      <c r="G20" s="96">
        <v>60</v>
      </c>
      <c r="H20" s="88"/>
      <c r="I20" s="89" t="s">
        <v>14</v>
      </c>
      <c r="J20" s="89">
        <v>5</v>
      </c>
      <c r="K20" s="90">
        <v>40</v>
      </c>
      <c r="AH20" s="76"/>
      <c r="AI20" s="76"/>
      <c r="BT20" s="78"/>
      <c r="BU20" s="78"/>
    </row>
    <row r="21" spans="4:73" ht="61.5" x14ac:dyDescent="1.35">
      <c r="D21" s="94"/>
      <c r="E21" s="95" t="s">
        <v>15</v>
      </c>
      <c r="F21" s="95">
        <v>6</v>
      </c>
      <c r="G21" s="96">
        <v>50</v>
      </c>
      <c r="H21" s="88"/>
      <c r="I21" s="89" t="s">
        <v>15</v>
      </c>
      <c r="J21" s="89">
        <v>6</v>
      </c>
      <c r="K21" s="90">
        <v>50</v>
      </c>
      <c r="AH21" s="76"/>
      <c r="AI21" s="77"/>
      <c r="BT21" s="78"/>
      <c r="BU21" s="78"/>
    </row>
    <row r="22" spans="4:73" ht="61.5" x14ac:dyDescent="1.35">
      <c r="D22" s="94"/>
      <c r="E22" s="95" t="s">
        <v>16</v>
      </c>
      <c r="F22" s="95">
        <v>7</v>
      </c>
      <c r="G22" s="96">
        <v>40</v>
      </c>
      <c r="H22" s="88"/>
      <c r="I22" s="89" t="s">
        <v>16</v>
      </c>
      <c r="J22" s="89">
        <v>7</v>
      </c>
      <c r="K22" s="90">
        <v>60</v>
      </c>
      <c r="AH22" s="76"/>
      <c r="AI22" s="76"/>
      <c r="BT22" s="78"/>
      <c r="BU22" s="79"/>
    </row>
    <row r="23" spans="4:73" ht="61.5" x14ac:dyDescent="1.35">
      <c r="D23" s="94"/>
      <c r="E23" s="95" t="s">
        <v>17</v>
      </c>
      <c r="F23" s="95">
        <v>8</v>
      </c>
      <c r="G23" s="96">
        <v>30</v>
      </c>
      <c r="H23" s="88"/>
      <c r="I23" s="89" t="s">
        <v>17</v>
      </c>
      <c r="J23" s="89">
        <v>8</v>
      </c>
      <c r="K23" s="90">
        <v>70</v>
      </c>
      <c r="BT23" s="78"/>
      <c r="BU23" s="78"/>
    </row>
    <row r="24" spans="4:73" ht="61.5" x14ac:dyDescent="1.35">
      <c r="D24" s="94"/>
      <c r="E24" s="95" t="s">
        <v>18</v>
      </c>
      <c r="F24" s="95">
        <v>9</v>
      </c>
      <c r="G24" s="96"/>
      <c r="H24" s="88"/>
      <c r="I24" s="89" t="s">
        <v>18</v>
      </c>
      <c r="J24" s="89">
        <v>9</v>
      </c>
      <c r="K24" s="90"/>
    </row>
    <row r="25" spans="4:73" ht="61.5" x14ac:dyDescent="1.35">
      <c r="D25" s="97" t="s">
        <v>21</v>
      </c>
      <c r="E25" s="98" t="s">
        <v>9</v>
      </c>
      <c r="F25" s="98">
        <v>1</v>
      </c>
      <c r="G25" s="99">
        <v>100</v>
      </c>
      <c r="H25" s="94" t="s">
        <v>22</v>
      </c>
      <c r="I25" s="95" t="s">
        <v>9</v>
      </c>
      <c r="J25" s="95">
        <v>1</v>
      </c>
      <c r="K25" s="96">
        <v>10</v>
      </c>
    </row>
    <row r="26" spans="4:73" ht="61.5" x14ac:dyDescent="1.35">
      <c r="D26" s="97"/>
      <c r="E26" s="98" t="s">
        <v>11</v>
      </c>
      <c r="F26" s="98">
        <v>2</v>
      </c>
      <c r="G26" s="99">
        <v>90</v>
      </c>
      <c r="H26" s="94"/>
      <c r="I26" s="95" t="s">
        <v>11</v>
      </c>
      <c r="J26" s="95">
        <v>2</v>
      </c>
      <c r="K26" s="96">
        <v>20</v>
      </c>
    </row>
    <row r="27" spans="4:73" ht="61.5" x14ac:dyDescent="1.35">
      <c r="D27" s="97"/>
      <c r="E27" s="98" t="s">
        <v>12</v>
      </c>
      <c r="F27" s="98">
        <v>3</v>
      </c>
      <c r="G27" s="99">
        <v>80</v>
      </c>
      <c r="H27" s="94"/>
      <c r="I27" s="95" t="s">
        <v>12</v>
      </c>
      <c r="J27" s="95">
        <v>3</v>
      </c>
      <c r="K27" s="96">
        <v>25</v>
      </c>
    </row>
    <row r="28" spans="4:73" ht="61.5" x14ac:dyDescent="1.35">
      <c r="D28" s="97"/>
      <c r="E28" s="98" t="s">
        <v>13</v>
      </c>
      <c r="F28" s="98">
        <v>4</v>
      </c>
      <c r="G28" s="99">
        <v>70</v>
      </c>
      <c r="H28" s="94"/>
      <c r="I28" s="95" t="s">
        <v>13</v>
      </c>
      <c r="J28" s="95">
        <v>4</v>
      </c>
      <c r="K28" s="96">
        <v>30</v>
      </c>
    </row>
    <row r="29" spans="4:73" ht="61.5" x14ac:dyDescent="1.35">
      <c r="D29" s="97"/>
      <c r="E29" s="98" t="s">
        <v>14</v>
      </c>
      <c r="F29" s="98">
        <v>5</v>
      </c>
      <c r="G29" s="99">
        <v>60</v>
      </c>
      <c r="H29" s="94"/>
      <c r="I29" s="95" t="s">
        <v>14</v>
      </c>
      <c r="J29" s="95">
        <v>5</v>
      </c>
      <c r="K29" s="96">
        <v>40</v>
      </c>
    </row>
    <row r="30" spans="4:73" ht="61.5" x14ac:dyDescent="1.35">
      <c r="D30" s="97"/>
      <c r="E30" s="98" t="s">
        <v>15</v>
      </c>
      <c r="F30" s="98">
        <v>6</v>
      </c>
      <c r="G30" s="99">
        <v>50</v>
      </c>
      <c r="H30" s="94"/>
      <c r="I30" s="95" t="s">
        <v>15</v>
      </c>
      <c r="J30" s="95">
        <v>6</v>
      </c>
      <c r="K30" s="96">
        <v>50</v>
      </c>
    </row>
    <row r="31" spans="4:73" ht="61.5" x14ac:dyDescent="1.35">
      <c r="D31" s="97"/>
      <c r="E31" s="98" t="s">
        <v>16</v>
      </c>
      <c r="F31" s="98">
        <v>7</v>
      </c>
      <c r="G31" s="99">
        <v>40</v>
      </c>
      <c r="H31" s="94"/>
      <c r="I31" s="95" t="s">
        <v>16</v>
      </c>
      <c r="J31" s="95">
        <v>7</v>
      </c>
      <c r="K31" s="96">
        <v>60</v>
      </c>
    </row>
    <row r="32" spans="4:73" ht="61.5" x14ac:dyDescent="1.35">
      <c r="D32" s="97"/>
      <c r="E32" s="98" t="s">
        <v>17</v>
      </c>
      <c r="F32" s="98">
        <v>8</v>
      </c>
      <c r="G32" s="99">
        <v>30</v>
      </c>
      <c r="H32" s="94"/>
      <c r="I32" s="95" t="s">
        <v>17</v>
      </c>
      <c r="J32" s="95">
        <v>8</v>
      </c>
      <c r="K32" s="96">
        <v>70</v>
      </c>
    </row>
    <row r="33" spans="4:11" ht="61.5" x14ac:dyDescent="1.35">
      <c r="D33" s="97"/>
      <c r="E33" s="98" t="s">
        <v>18</v>
      </c>
      <c r="F33" s="98">
        <v>9</v>
      </c>
      <c r="G33" s="99"/>
      <c r="H33" s="94"/>
      <c r="I33" s="95" t="s">
        <v>18</v>
      </c>
      <c r="J33" s="95">
        <v>9</v>
      </c>
      <c r="K33" s="96"/>
    </row>
    <row r="34" spans="4:11" ht="61.5" x14ac:dyDescent="1.35">
      <c r="D34" s="100" t="s">
        <v>23</v>
      </c>
      <c r="E34" s="101" t="s">
        <v>9</v>
      </c>
      <c r="F34" s="101">
        <v>1</v>
      </c>
      <c r="G34" s="102">
        <v>100</v>
      </c>
      <c r="H34" s="97" t="s">
        <v>24</v>
      </c>
      <c r="I34" s="98" t="s">
        <v>9</v>
      </c>
      <c r="J34" s="98">
        <v>1</v>
      </c>
      <c r="K34" s="99">
        <v>10</v>
      </c>
    </row>
    <row r="35" spans="4:11" ht="61.5" x14ac:dyDescent="1.35">
      <c r="D35" s="100"/>
      <c r="E35" s="101" t="s">
        <v>11</v>
      </c>
      <c r="F35" s="101">
        <v>2</v>
      </c>
      <c r="G35" s="102">
        <v>90</v>
      </c>
      <c r="H35" s="97"/>
      <c r="I35" s="98" t="s">
        <v>11</v>
      </c>
      <c r="J35" s="98">
        <v>2</v>
      </c>
      <c r="K35" s="99">
        <v>20</v>
      </c>
    </row>
    <row r="36" spans="4:11" ht="61.5" x14ac:dyDescent="1.35">
      <c r="D36" s="100"/>
      <c r="E36" s="101" t="s">
        <v>12</v>
      </c>
      <c r="F36" s="101">
        <v>3</v>
      </c>
      <c r="G36" s="102">
        <v>80</v>
      </c>
      <c r="H36" s="97"/>
      <c r="I36" s="98" t="s">
        <v>12</v>
      </c>
      <c r="J36" s="98">
        <v>3</v>
      </c>
      <c r="K36" s="99">
        <v>25</v>
      </c>
    </row>
    <row r="37" spans="4:11" ht="61.5" x14ac:dyDescent="1.35">
      <c r="D37" s="100"/>
      <c r="E37" s="101" t="s">
        <v>13</v>
      </c>
      <c r="F37" s="101">
        <v>4</v>
      </c>
      <c r="G37" s="102">
        <v>70</v>
      </c>
      <c r="H37" s="97"/>
      <c r="I37" s="98" t="s">
        <v>13</v>
      </c>
      <c r="J37" s="98">
        <v>4</v>
      </c>
      <c r="K37" s="99">
        <v>30</v>
      </c>
    </row>
    <row r="38" spans="4:11" ht="61.5" x14ac:dyDescent="1.35">
      <c r="D38" s="100"/>
      <c r="E38" s="101" t="s">
        <v>14</v>
      </c>
      <c r="F38" s="101">
        <v>5</v>
      </c>
      <c r="G38" s="102">
        <v>60</v>
      </c>
      <c r="H38" s="97"/>
      <c r="I38" s="98" t="s">
        <v>14</v>
      </c>
      <c r="J38" s="98">
        <v>5</v>
      </c>
      <c r="K38" s="99">
        <v>40</v>
      </c>
    </row>
    <row r="39" spans="4:11" ht="61.5" x14ac:dyDescent="1.35">
      <c r="D39" s="100"/>
      <c r="E39" s="101" t="s">
        <v>15</v>
      </c>
      <c r="F39" s="101">
        <v>6</v>
      </c>
      <c r="G39" s="102">
        <v>50</v>
      </c>
      <c r="H39" s="97"/>
      <c r="I39" s="98" t="s">
        <v>15</v>
      </c>
      <c r="J39" s="98">
        <v>6</v>
      </c>
      <c r="K39" s="99">
        <v>50</v>
      </c>
    </row>
    <row r="40" spans="4:11" ht="61.5" x14ac:dyDescent="1.35">
      <c r="D40" s="100"/>
      <c r="E40" s="101" t="s">
        <v>16</v>
      </c>
      <c r="F40" s="101">
        <v>7</v>
      </c>
      <c r="G40" s="102">
        <v>40</v>
      </c>
      <c r="H40" s="97"/>
      <c r="I40" s="98" t="s">
        <v>16</v>
      </c>
      <c r="J40" s="98">
        <v>7</v>
      </c>
      <c r="K40" s="99">
        <v>60</v>
      </c>
    </row>
    <row r="41" spans="4:11" ht="61.5" x14ac:dyDescent="1.35">
      <c r="D41" s="100"/>
      <c r="E41" s="101" t="s">
        <v>17</v>
      </c>
      <c r="F41" s="101">
        <v>8</v>
      </c>
      <c r="G41" s="102">
        <v>30</v>
      </c>
      <c r="H41" s="97"/>
      <c r="I41" s="98" t="s">
        <v>17</v>
      </c>
      <c r="J41" s="98">
        <v>8</v>
      </c>
      <c r="K41" s="99">
        <v>70</v>
      </c>
    </row>
    <row r="42" spans="4:11" ht="61.5" x14ac:dyDescent="1.35">
      <c r="D42" s="100"/>
      <c r="E42" s="101" t="s">
        <v>18</v>
      </c>
      <c r="F42" s="101">
        <v>9</v>
      </c>
      <c r="G42" s="102"/>
      <c r="H42" s="97"/>
      <c r="I42" s="98" t="s">
        <v>18</v>
      </c>
      <c r="J42" s="98">
        <v>9</v>
      </c>
      <c r="K42" s="99"/>
    </row>
    <row r="43" spans="4:11" ht="61.5" x14ac:dyDescent="1.35">
      <c r="D43" s="103" t="s">
        <v>25</v>
      </c>
      <c r="E43" s="104" t="s">
        <v>9</v>
      </c>
      <c r="F43" s="104">
        <v>1</v>
      </c>
      <c r="G43" s="105">
        <v>100</v>
      </c>
      <c r="H43" s="100" t="s">
        <v>26</v>
      </c>
      <c r="I43" s="101" t="s">
        <v>9</v>
      </c>
      <c r="J43" s="101">
        <v>1</v>
      </c>
      <c r="K43" s="102">
        <v>10</v>
      </c>
    </row>
    <row r="44" spans="4:11" ht="61.5" x14ac:dyDescent="1.35">
      <c r="D44" s="103"/>
      <c r="E44" s="104" t="s">
        <v>11</v>
      </c>
      <c r="F44" s="104">
        <v>2</v>
      </c>
      <c r="G44" s="105">
        <v>90</v>
      </c>
      <c r="H44" s="100"/>
      <c r="I44" s="101" t="s">
        <v>11</v>
      </c>
      <c r="J44" s="101">
        <v>2</v>
      </c>
      <c r="K44" s="102">
        <v>20</v>
      </c>
    </row>
    <row r="45" spans="4:11" ht="61.5" x14ac:dyDescent="1.35">
      <c r="D45" s="103"/>
      <c r="E45" s="104" t="s">
        <v>12</v>
      </c>
      <c r="F45" s="104">
        <v>3</v>
      </c>
      <c r="G45" s="105">
        <v>80</v>
      </c>
      <c r="H45" s="100"/>
      <c r="I45" s="101" t="s">
        <v>12</v>
      </c>
      <c r="J45" s="101">
        <v>3</v>
      </c>
      <c r="K45" s="102">
        <v>25</v>
      </c>
    </row>
    <row r="46" spans="4:11" ht="61.5" x14ac:dyDescent="1.35">
      <c r="D46" s="103"/>
      <c r="E46" s="104" t="s">
        <v>13</v>
      </c>
      <c r="F46" s="104">
        <v>4</v>
      </c>
      <c r="G46" s="105">
        <v>70</v>
      </c>
      <c r="H46" s="100"/>
      <c r="I46" s="101" t="s">
        <v>13</v>
      </c>
      <c r="J46" s="101">
        <v>4</v>
      </c>
      <c r="K46" s="102">
        <v>30</v>
      </c>
    </row>
    <row r="47" spans="4:11" ht="61.5" x14ac:dyDescent="1.35">
      <c r="D47" s="103"/>
      <c r="E47" s="104" t="s">
        <v>14</v>
      </c>
      <c r="F47" s="104">
        <v>5</v>
      </c>
      <c r="G47" s="105">
        <v>60</v>
      </c>
      <c r="H47" s="100"/>
      <c r="I47" s="101" t="s">
        <v>14</v>
      </c>
      <c r="J47" s="101">
        <v>5</v>
      </c>
      <c r="K47" s="102">
        <v>40</v>
      </c>
    </row>
    <row r="48" spans="4:11" ht="61.5" x14ac:dyDescent="1.35">
      <c r="D48" s="103"/>
      <c r="E48" s="104" t="s">
        <v>15</v>
      </c>
      <c r="F48" s="104">
        <v>6</v>
      </c>
      <c r="G48" s="105">
        <v>50</v>
      </c>
      <c r="H48" s="100"/>
      <c r="I48" s="101" t="s">
        <v>15</v>
      </c>
      <c r="J48" s="101">
        <v>6</v>
      </c>
      <c r="K48" s="102">
        <v>50</v>
      </c>
    </row>
    <row r="49" spans="4:11" ht="61.5" x14ac:dyDescent="1.35">
      <c r="D49" s="103"/>
      <c r="E49" s="104" t="s">
        <v>16</v>
      </c>
      <c r="F49" s="104">
        <v>7</v>
      </c>
      <c r="G49" s="105">
        <v>40</v>
      </c>
      <c r="H49" s="100"/>
      <c r="I49" s="101" t="s">
        <v>16</v>
      </c>
      <c r="J49" s="101">
        <v>7</v>
      </c>
      <c r="K49" s="102">
        <v>60</v>
      </c>
    </row>
    <row r="50" spans="4:11" ht="61.5" x14ac:dyDescent="1.35">
      <c r="D50" s="103"/>
      <c r="E50" s="104" t="s">
        <v>17</v>
      </c>
      <c r="F50" s="104">
        <v>8</v>
      </c>
      <c r="G50" s="105">
        <v>30</v>
      </c>
      <c r="H50" s="100"/>
      <c r="I50" s="101" t="s">
        <v>17</v>
      </c>
      <c r="J50" s="101">
        <v>8</v>
      </c>
      <c r="K50" s="102">
        <v>70</v>
      </c>
    </row>
    <row r="51" spans="4:11" ht="62" thickBot="1" x14ac:dyDescent="1.4">
      <c r="D51" s="106"/>
      <c r="E51" s="107" t="s">
        <v>18</v>
      </c>
      <c r="F51" s="107">
        <v>9</v>
      </c>
      <c r="G51" s="108"/>
      <c r="H51" s="109"/>
      <c r="I51" s="110" t="s">
        <v>18</v>
      </c>
      <c r="J51" s="110">
        <v>9</v>
      </c>
      <c r="K51" s="111"/>
    </row>
    <row r="52" spans="4:11" ht="92.5" thickTop="1" x14ac:dyDescent="2">
      <c r="D52" s="80" t="s">
        <v>27</v>
      </c>
      <c r="E52" s="80"/>
      <c r="F52" s="80">
        <v>8</v>
      </c>
      <c r="G52" s="80">
        <v>10</v>
      </c>
    </row>
  </sheetData>
  <mergeCells count="2">
    <mergeCell ref="C5:E5"/>
    <mergeCell ref="C4:E4"/>
  </mergeCells>
  <pageMargins left="0.7" right="0.7" top="0.75" bottom="0.75" header="0.3" footer="0.3"/>
  <pageSetup paperSize="9" scale="25" fitToWidth="0" fitToHeight="0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15"/>
  <sheetViews>
    <sheetView tabSelected="1" topLeftCell="A10" zoomScaleNormal="100" workbookViewId="0">
      <selection activeCell="A127" sqref="A127"/>
    </sheetView>
  </sheetViews>
  <sheetFormatPr defaultRowHeight="14.5" x14ac:dyDescent="0.35"/>
  <cols>
    <col min="1" max="1" width="7.453125" customWidth="1"/>
    <col min="2" max="2" width="11.26953125" customWidth="1"/>
    <col min="3" max="3" width="10.7265625" bestFit="1" customWidth="1"/>
    <col min="4" max="4" width="11.7265625" customWidth="1"/>
    <col min="5" max="5" width="22.7265625" bestFit="1" customWidth="1"/>
    <col min="6" max="6" width="10.26953125" customWidth="1"/>
    <col min="7" max="7" width="22.7265625" bestFit="1" customWidth="1"/>
    <col min="8" max="10" width="7.7265625" customWidth="1"/>
    <col min="13" max="13" width="10.54296875" bestFit="1" customWidth="1"/>
    <col min="21" max="21" width="10.54296875" bestFit="1" customWidth="1"/>
    <col min="22" max="22" width="11.26953125" bestFit="1" customWidth="1"/>
    <col min="24" max="24" width="10.54296875" bestFit="1" customWidth="1"/>
    <col min="25" max="25" width="11.26953125" bestFit="1" customWidth="1"/>
    <col min="26" max="26" width="25.1796875" bestFit="1" customWidth="1"/>
    <col min="28" max="28" width="13.81640625" bestFit="1" customWidth="1"/>
    <col min="30" max="30" width="15.7265625" customWidth="1"/>
    <col min="31" max="31" width="10.453125" bestFit="1" customWidth="1"/>
    <col min="32" max="32" width="13.453125" bestFit="1" customWidth="1"/>
    <col min="33" max="33" width="6.54296875" bestFit="1" customWidth="1"/>
    <col min="34" max="34" width="34.54296875" bestFit="1" customWidth="1"/>
    <col min="36" max="36" width="43.26953125" bestFit="1" customWidth="1"/>
    <col min="39" max="39" width="27.1796875" bestFit="1" customWidth="1"/>
    <col min="42" max="42" width="26.7265625" bestFit="1" customWidth="1"/>
    <col min="44" max="44" width="9.453125" bestFit="1" customWidth="1"/>
    <col min="49" max="49" width="9" bestFit="1" customWidth="1"/>
    <col min="53" max="53" width="21.7265625" bestFit="1" customWidth="1"/>
  </cols>
  <sheetData>
    <row r="1" spans="1:53" x14ac:dyDescent="0.35">
      <c r="A1" s="62"/>
      <c r="B1" s="13"/>
      <c r="C1" s="63" t="s">
        <v>28</v>
      </c>
    </row>
    <row r="2" spans="1:53" x14ac:dyDescent="0.35">
      <c r="A2" s="15">
        <v>2</v>
      </c>
      <c r="B2">
        <v>0</v>
      </c>
      <c r="C2" s="64" t="str">
        <f>IF(ISTEXT(USER!D7),USER!D7,"")</f>
        <v>ELEE1661</v>
      </c>
      <c r="K2" s="1"/>
      <c r="AZ2" t="s">
        <v>29</v>
      </c>
      <c r="BA2" t="s">
        <v>30</v>
      </c>
    </row>
    <row r="3" spans="1:53" x14ac:dyDescent="0.35">
      <c r="A3" s="15">
        <v>4</v>
      </c>
      <c r="B3">
        <v>0</v>
      </c>
      <c r="C3" s="64" t="str">
        <f>IF(ISTEXT(USER!D16),USER!D16,"")</f>
        <v>Two</v>
      </c>
      <c r="E3" t="str">
        <f>_xlfn.CONCAT(USER!G4,USER!G5)</f>
        <v>MEng Electrical Y1  2022/2023</v>
      </c>
      <c r="K3" s="1"/>
      <c r="AZ3">
        <v>5</v>
      </c>
      <c r="BA3">
        <v>10</v>
      </c>
    </row>
    <row r="4" spans="1:53" x14ac:dyDescent="0.35">
      <c r="A4" s="15">
        <v>6</v>
      </c>
      <c r="B4">
        <v>0</v>
      </c>
      <c r="C4" s="64" t="str">
        <f>IF(ISTEXT(USER!D25),USER!D25,"")</f>
        <v>Three</v>
      </c>
      <c r="K4" s="1"/>
      <c r="AZ4">
        <v>10</v>
      </c>
      <c r="BA4">
        <v>15</v>
      </c>
    </row>
    <row r="5" spans="1:53" x14ac:dyDescent="0.35">
      <c r="A5" s="15">
        <v>8</v>
      </c>
      <c r="B5">
        <v>0</v>
      </c>
      <c r="C5" s="64" t="str">
        <f>IF(ISTEXT(USER!D34),USER!D34,"")</f>
        <v>Four</v>
      </c>
      <c r="K5" s="1"/>
      <c r="AZ5">
        <v>15</v>
      </c>
      <c r="BA5">
        <v>17</v>
      </c>
    </row>
    <row r="6" spans="1:53" x14ac:dyDescent="0.35">
      <c r="A6" s="15">
        <v>10</v>
      </c>
      <c r="B6">
        <v>0</v>
      </c>
      <c r="C6" s="64" t="str">
        <f>IF(ISTEXT(USER!D43),USER!D43,"")</f>
        <v>Five</v>
      </c>
      <c r="K6" s="1"/>
      <c r="AZ6">
        <v>20</v>
      </c>
      <c r="BA6">
        <v>20</v>
      </c>
    </row>
    <row r="7" spans="1:53" ht="15" thickBot="1" x14ac:dyDescent="0.4">
      <c r="A7" s="19">
        <v>12</v>
      </c>
      <c r="B7" s="20">
        <v>0</v>
      </c>
      <c r="C7" s="65" t="str">
        <f>IF(ISTEXT(USER!H7),USER!H7,"")</f>
        <v>Six</v>
      </c>
      <c r="K7" s="1"/>
      <c r="AZ7">
        <v>25</v>
      </c>
      <c r="BA7">
        <v>23</v>
      </c>
    </row>
    <row r="8" spans="1:53" x14ac:dyDescent="0.35">
      <c r="A8" s="15">
        <v>14</v>
      </c>
      <c r="B8">
        <v>0</v>
      </c>
      <c r="C8" s="64" t="str">
        <f>IF(ISTEXT(USER!H16),USER!H16,"")</f>
        <v>Seven</v>
      </c>
      <c r="K8" s="1"/>
      <c r="AZ8">
        <v>30</v>
      </c>
      <c r="BA8">
        <v>27</v>
      </c>
    </row>
    <row r="9" spans="1:53" x14ac:dyDescent="0.35">
      <c r="A9" s="15">
        <v>16</v>
      </c>
      <c r="B9">
        <v>0</v>
      </c>
      <c r="C9" s="64" t="str">
        <f>IF(ISTEXT(USER!H25),USER!H25,"")</f>
        <v>Eight</v>
      </c>
      <c r="K9" s="1"/>
      <c r="AZ9">
        <v>35</v>
      </c>
      <c r="BA9">
        <v>35</v>
      </c>
    </row>
    <row r="10" spans="1:53" x14ac:dyDescent="0.35">
      <c r="A10" s="15">
        <v>18</v>
      </c>
      <c r="B10">
        <v>0</v>
      </c>
      <c r="C10" s="64" t="str">
        <f>IF(ISTEXT(USER!H34),USER!H34,"")</f>
        <v>ELEE1165</v>
      </c>
      <c r="K10" s="1"/>
      <c r="AZ10">
        <v>40</v>
      </c>
      <c r="BA10">
        <v>38</v>
      </c>
    </row>
    <row r="11" spans="1:53" x14ac:dyDescent="0.35">
      <c r="A11" s="15">
        <v>20</v>
      </c>
      <c r="B11">
        <v>0</v>
      </c>
      <c r="C11" s="64" t="str">
        <f>IF(ISTEXT(USER!H43),USER!H43,"")</f>
        <v>Ten</v>
      </c>
      <c r="K11" s="1"/>
      <c r="AZ11">
        <v>45</v>
      </c>
      <c r="BA11">
        <v>42</v>
      </c>
    </row>
    <row r="12" spans="1:53" x14ac:dyDescent="0.35">
      <c r="A12" s="15">
        <v>22</v>
      </c>
      <c r="B12">
        <v>0</v>
      </c>
      <c r="C12" t="str">
        <f>IF(ISTEXT(USER!D52),USER!D52,"")</f>
        <v>Eleven</v>
      </c>
      <c r="K12" s="1"/>
      <c r="AZ12">
        <v>50</v>
      </c>
      <c r="BA12">
        <v>47</v>
      </c>
    </row>
    <row r="13" spans="1:53" x14ac:dyDescent="0.35">
      <c r="K13" s="1"/>
      <c r="AZ13">
        <v>55</v>
      </c>
      <c r="BA13">
        <v>50</v>
      </c>
    </row>
    <row r="14" spans="1:53" ht="15" thickBot="1" x14ac:dyDescent="0.4">
      <c r="K14" s="1"/>
      <c r="AZ14">
        <v>60</v>
      </c>
      <c r="BA14">
        <v>55</v>
      </c>
    </row>
    <row r="15" spans="1:53" ht="15" thickBot="1" x14ac:dyDescent="0.4">
      <c r="K15" s="1"/>
      <c r="L15" s="25"/>
      <c r="AZ15">
        <v>65</v>
      </c>
      <c r="BA15">
        <v>58</v>
      </c>
    </row>
    <row r="16" spans="1:53" x14ac:dyDescent="0.35">
      <c r="K16" s="1"/>
      <c r="AZ16">
        <v>70</v>
      </c>
      <c r="BA16">
        <v>65</v>
      </c>
    </row>
    <row r="17" spans="1:53" x14ac:dyDescent="0.35">
      <c r="K17" s="1"/>
      <c r="AZ17">
        <v>75</v>
      </c>
      <c r="BA17">
        <v>68</v>
      </c>
    </row>
    <row r="18" spans="1:53" x14ac:dyDescent="0.35">
      <c r="K18" s="1"/>
      <c r="AZ18">
        <v>80</v>
      </c>
      <c r="BA18">
        <v>70</v>
      </c>
    </row>
    <row r="19" spans="1:53" ht="15" thickBot="1" x14ac:dyDescent="0.4">
      <c r="K19" s="1"/>
      <c r="AZ19">
        <v>85</v>
      </c>
      <c r="BA19">
        <v>70</v>
      </c>
    </row>
    <row r="20" spans="1:53" ht="31" x14ac:dyDescent="0.7">
      <c r="A20" s="123" t="s">
        <v>31</v>
      </c>
      <c r="B20" s="124"/>
      <c r="C20" s="124"/>
      <c r="Y20" s="23"/>
      <c r="Z20" s="11" t="s">
        <v>32</v>
      </c>
      <c r="AA20" s="12"/>
      <c r="AB20" s="12"/>
      <c r="AC20" s="13"/>
      <c r="AD20" s="13"/>
      <c r="AE20" s="13"/>
      <c r="AF20" s="14"/>
      <c r="AZ20">
        <v>90</v>
      </c>
      <c r="BA20">
        <v>70</v>
      </c>
    </row>
    <row r="21" spans="1:53" ht="15.65" customHeight="1" x14ac:dyDescent="0.35">
      <c r="A21" s="26"/>
      <c r="B21" s="27"/>
      <c r="C21" s="28" t="s">
        <v>4</v>
      </c>
      <c r="D21" s="28"/>
      <c r="E21" s="28" t="s">
        <v>33</v>
      </c>
      <c r="F21" s="28" t="s">
        <v>6</v>
      </c>
      <c r="G21" s="28" t="s">
        <v>7</v>
      </c>
      <c r="H21" s="2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30"/>
      <c r="Y21" s="66"/>
      <c r="Z21" s="15"/>
      <c r="AB21" s="5" t="s">
        <v>4</v>
      </c>
      <c r="AC21" s="5"/>
      <c r="AD21" s="5" t="s">
        <v>33</v>
      </c>
      <c r="AE21" s="5" t="s">
        <v>6</v>
      </c>
      <c r="AF21" s="16" t="s">
        <v>7</v>
      </c>
      <c r="AZ21">
        <v>95</v>
      </c>
      <c r="BA21" s="1">
        <v>0.7</v>
      </c>
    </row>
    <row r="22" spans="1:53" ht="15.65" customHeight="1" x14ac:dyDescent="0.35">
      <c r="A22" s="31">
        <f t="shared" ref="A22:A27" si="0">A2</f>
        <v>2</v>
      </c>
      <c r="B22">
        <v>0</v>
      </c>
      <c r="C22" s="2" t="str">
        <f t="shared" ref="C22:C30" si="1">C2</f>
        <v>ELEE1661</v>
      </c>
      <c r="E22" t="s">
        <v>9</v>
      </c>
      <c r="F22">
        <f>USER!F7</f>
        <v>1</v>
      </c>
      <c r="G22">
        <f>USER!G7</f>
        <v>100</v>
      </c>
      <c r="T22" s="32"/>
      <c r="Z22" s="15">
        <f t="shared" ref="Z22:Z31" si="2">A2</f>
        <v>2</v>
      </c>
      <c r="AA22">
        <v>0</v>
      </c>
      <c r="AB22" s="17" t="str">
        <f t="shared" ref="AB22:AB31" si="3">C2</f>
        <v>ELEE1661</v>
      </c>
      <c r="AD22" t="s">
        <v>34</v>
      </c>
      <c r="AE22">
        <f>IF(ISNUMBER(USER!F15),USER!F15,NA())</f>
        <v>9</v>
      </c>
      <c r="AF22" s="18">
        <f>USER!G15</f>
        <v>0</v>
      </c>
      <c r="AZ22">
        <v>100</v>
      </c>
      <c r="BA22">
        <v>70</v>
      </c>
    </row>
    <row r="23" spans="1:53" x14ac:dyDescent="0.35">
      <c r="A23" s="31">
        <f t="shared" si="0"/>
        <v>4</v>
      </c>
      <c r="B23">
        <v>0</v>
      </c>
      <c r="C23" s="2" t="str">
        <f t="shared" si="1"/>
        <v>Two</v>
      </c>
      <c r="E23" t="s">
        <v>9</v>
      </c>
      <c r="F23">
        <f>USER!F16</f>
        <v>1</v>
      </c>
      <c r="G23">
        <f>USER!G16</f>
        <v>100</v>
      </c>
      <c r="T23" s="32"/>
      <c r="Z23" s="15">
        <f t="shared" si="2"/>
        <v>4</v>
      </c>
      <c r="AA23">
        <v>0</v>
      </c>
      <c r="AB23" s="17" t="str">
        <f t="shared" si="3"/>
        <v>Two</v>
      </c>
      <c r="AD23" t="s">
        <v>34</v>
      </c>
      <c r="AE23">
        <f>IF(ISNUMBER(USER!F24),USER!F24,NA())</f>
        <v>9</v>
      </c>
      <c r="AF23" s="18">
        <f>USER!G24</f>
        <v>0</v>
      </c>
      <c r="AG23" s="1"/>
    </row>
    <row r="24" spans="1:53" x14ac:dyDescent="0.35">
      <c r="A24" s="31">
        <f t="shared" si="0"/>
        <v>6</v>
      </c>
      <c r="B24">
        <v>0</v>
      </c>
      <c r="C24" s="2" t="str">
        <f t="shared" si="1"/>
        <v>Three</v>
      </c>
      <c r="E24" t="s">
        <v>9</v>
      </c>
      <c r="F24">
        <f>USER!F25</f>
        <v>1</v>
      </c>
      <c r="G24">
        <f>USER!G25</f>
        <v>100</v>
      </c>
      <c r="T24" s="32"/>
      <c r="Z24" s="15">
        <f t="shared" si="2"/>
        <v>6</v>
      </c>
      <c r="AA24">
        <v>0</v>
      </c>
      <c r="AB24" s="17" t="str">
        <f t="shared" si="3"/>
        <v>Three</v>
      </c>
      <c r="AD24" t="s">
        <v>34</v>
      </c>
      <c r="AE24">
        <f>IF(ISNUMBER(USER!F33),USER!F33,NA())</f>
        <v>9</v>
      </c>
      <c r="AF24" s="18">
        <f>USER!G33</f>
        <v>0</v>
      </c>
    </row>
    <row r="25" spans="1:53" x14ac:dyDescent="0.35">
      <c r="A25" s="31">
        <f t="shared" si="0"/>
        <v>8</v>
      </c>
      <c r="B25">
        <v>0</v>
      </c>
      <c r="C25" s="2" t="str">
        <f t="shared" si="1"/>
        <v>Four</v>
      </c>
      <c r="E25" t="s">
        <v>9</v>
      </c>
      <c r="F25">
        <f>USER!F34</f>
        <v>1</v>
      </c>
      <c r="G25">
        <f>USER!G34</f>
        <v>100</v>
      </c>
      <c r="T25" s="32"/>
      <c r="Z25" s="15">
        <f t="shared" si="2"/>
        <v>8</v>
      </c>
      <c r="AA25">
        <v>0</v>
      </c>
      <c r="AB25" s="17" t="str">
        <f t="shared" si="3"/>
        <v>Four</v>
      </c>
      <c r="AD25" t="s">
        <v>34</v>
      </c>
      <c r="AE25">
        <f>IF(ISNUMBER(USER!F42),USER!F42,NA())</f>
        <v>9</v>
      </c>
      <c r="AF25" s="18">
        <f>USER!G42</f>
        <v>0</v>
      </c>
    </row>
    <row r="26" spans="1:53" x14ac:dyDescent="0.35">
      <c r="A26" s="31">
        <f t="shared" si="0"/>
        <v>10</v>
      </c>
      <c r="B26">
        <v>0</v>
      </c>
      <c r="C26" s="2" t="str">
        <f t="shared" si="1"/>
        <v>Five</v>
      </c>
      <c r="E26" t="s">
        <v>9</v>
      </c>
      <c r="F26">
        <f>USER!F43</f>
        <v>1</v>
      </c>
      <c r="G26">
        <f>USER!G43</f>
        <v>100</v>
      </c>
      <c r="T26" s="32"/>
      <c r="Z26" s="15">
        <f t="shared" si="2"/>
        <v>10</v>
      </c>
      <c r="AA26">
        <v>0</v>
      </c>
      <c r="AB26" s="17" t="str">
        <f t="shared" si="3"/>
        <v>Five</v>
      </c>
      <c r="AD26" t="s">
        <v>34</v>
      </c>
      <c r="AE26">
        <f>IF(ISNUMBER(USER!F51),USER!F51,NA())</f>
        <v>9</v>
      </c>
      <c r="AF26" s="18">
        <f>USER!G51</f>
        <v>0</v>
      </c>
    </row>
    <row r="27" spans="1:53" ht="15" thickBot="1" x14ac:dyDescent="0.4">
      <c r="A27" s="31">
        <f t="shared" si="0"/>
        <v>12</v>
      </c>
      <c r="B27">
        <v>0</v>
      </c>
      <c r="C27" s="2" t="str">
        <f t="shared" si="1"/>
        <v>Six</v>
      </c>
      <c r="E27" t="s">
        <v>9</v>
      </c>
      <c r="F27">
        <f>USER!J7</f>
        <v>1</v>
      </c>
      <c r="G27">
        <f>USER!K7</f>
        <v>50</v>
      </c>
      <c r="T27" s="32"/>
      <c r="Z27" s="19">
        <f t="shared" si="2"/>
        <v>12</v>
      </c>
      <c r="AA27" s="20">
        <v>0</v>
      </c>
      <c r="AB27" s="21" t="str">
        <f t="shared" si="3"/>
        <v>Six</v>
      </c>
      <c r="AC27" s="20"/>
      <c r="AD27" s="20" t="s">
        <v>34</v>
      </c>
      <c r="AE27" s="20">
        <f>IF(ISNUMBER(USER!J15),USER!J15,NA())</f>
        <v>9</v>
      </c>
      <c r="AF27" s="22">
        <f>USER!K15</f>
        <v>0</v>
      </c>
    </row>
    <row r="28" spans="1:53" x14ac:dyDescent="0.35">
      <c r="A28" s="31">
        <f>A8</f>
        <v>14</v>
      </c>
      <c r="B28">
        <v>0</v>
      </c>
      <c r="C28" s="2" t="str">
        <f t="shared" si="1"/>
        <v>Seven</v>
      </c>
      <c r="E28" t="s">
        <v>9</v>
      </c>
      <c r="F28">
        <f>USER!J16</f>
        <v>1</v>
      </c>
      <c r="G28">
        <f>USER!K16</f>
        <v>10</v>
      </c>
      <c r="T28" s="32"/>
      <c r="Z28" s="15">
        <f t="shared" si="2"/>
        <v>14</v>
      </c>
      <c r="AA28">
        <v>0</v>
      </c>
      <c r="AB28" s="17" t="str">
        <f t="shared" si="3"/>
        <v>Seven</v>
      </c>
      <c r="AD28" t="s">
        <v>34</v>
      </c>
      <c r="AE28">
        <f>IF(ISNUMBER(USER!J24),USER!J24,NA())</f>
        <v>9</v>
      </c>
      <c r="AF28" s="18">
        <f>USER!K24</f>
        <v>0</v>
      </c>
    </row>
    <row r="29" spans="1:53" x14ac:dyDescent="0.35">
      <c r="A29" s="31">
        <f>A9</f>
        <v>16</v>
      </c>
      <c r="B29">
        <v>0</v>
      </c>
      <c r="C29" s="2" t="str">
        <f t="shared" si="1"/>
        <v>Eight</v>
      </c>
      <c r="E29" t="s">
        <v>9</v>
      </c>
      <c r="F29">
        <f>USER!J25</f>
        <v>1</v>
      </c>
      <c r="G29">
        <f>USER!K25</f>
        <v>10</v>
      </c>
      <c r="Z29" s="15">
        <f t="shared" si="2"/>
        <v>16</v>
      </c>
      <c r="AA29">
        <v>0</v>
      </c>
      <c r="AB29" s="17" t="str">
        <f t="shared" si="3"/>
        <v>Eight</v>
      </c>
      <c r="AD29" t="s">
        <v>34</v>
      </c>
      <c r="AE29">
        <f>IF(ISNUMBER(USER!J33),USER!J33,NA())</f>
        <v>9</v>
      </c>
      <c r="AF29" s="18">
        <f>USER!K33</f>
        <v>0</v>
      </c>
    </row>
    <row r="30" spans="1:53" x14ac:dyDescent="0.35">
      <c r="A30" s="31">
        <f>A10</f>
        <v>18</v>
      </c>
      <c r="B30">
        <v>0</v>
      </c>
      <c r="C30" s="2" t="str">
        <f t="shared" si="1"/>
        <v>ELEE1165</v>
      </c>
      <c r="E30" t="s">
        <v>9</v>
      </c>
      <c r="F30">
        <f>USER!J34</f>
        <v>1</v>
      </c>
      <c r="G30">
        <f>USER!K34</f>
        <v>10</v>
      </c>
      <c r="Z30" s="15">
        <f t="shared" si="2"/>
        <v>18</v>
      </c>
      <c r="AA30">
        <v>0</v>
      </c>
      <c r="AB30" s="17" t="str">
        <f t="shared" si="3"/>
        <v>ELEE1165</v>
      </c>
      <c r="AD30" t="s">
        <v>34</v>
      </c>
      <c r="AE30">
        <f>IF(ISNUMBER(USER!J42),USER!J42,NA())</f>
        <v>9</v>
      </c>
      <c r="AF30" s="18">
        <f>USER!K42</f>
        <v>0</v>
      </c>
    </row>
    <row r="31" spans="1:53" x14ac:dyDescent="0.35">
      <c r="A31" s="31">
        <f>A11</f>
        <v>20</v>
      </c>
      <c r="B31">
        <v>0</v>
      </c>
      <c r="C31" s="17" t="str">
        <f>C11</f>
        <v>Ten</v>
      </c>
      <c r="E31" t="s">
        <v>9</v>
      </c>
      <c r="F31">
        <f>USER!J43</f>
        <v>1</v>
      </c>
      <c r="G31">
        <f>USER!K43</f>
        <v>10</v>
      </c>
      <c r="Y31" s="24"/>
      <c r="Z31" s="15">
        <f t="shared" si="2"/>
        <v>20</v>
      </c>
      <c r="AA31">
        <v>0</v>
      </c>
      <c r="AB31" s="17" t="str">
        <f t="shared" si="3"/>
        <v>Ten</v>
      </c>
      <c r="AD31" t="s">
        <v>34</v>
      </c>
      <c r="AE31">
        <f>IF(ISNUMBER(USER!J51),USER!J51,NA())</f>
        <v>9</v>
      </c>
      <c r="AF31" s="18">
        <f>USER!K51</f>
        <v>0</v>
      </c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</row>
    <row r="32" spans="1:53" x14ac:dyDescent="0.35">
      <c r="A32" s="31">
        <f>A12</f>
        <v>22</v>
      </c>
      <c r="B32">
        <v>0</v>
      </c>
      <c r="C32" s="3" t="str">
        <f>C12</f>
        <v>Eleven</v>
      </c>
      <c r="E32" t="s">
        <v>9</v>
      </c>
      <c r="F32">
        <f>USER!F52</f>
        <v>8</v>
      </c>
      <c r="G32">
        <f>USER!G52</f>
        <v>10</v>
      </c>
    </row>
    <row r="33" spans="1:20" x14ac:dyDescent="0.35">
      <c r="A33" s="31" t="s">
        <v>35</v>
      </c>
      <c r="T33" s="32"/>
    </row>
    <row r="34" spans="1:20" x14ac:dyDescent="0.35">
      <c r="A34" s="33">
        <v>0.05</v>
      </c>
      <c r="B34" s="1">
        <v>0.1</v>
      </c>
      <c r="C34" s="1">
        <v>0.15</v>
      </c>
      <c r="D34" s="1">
        <v>0.2</v>
      </c>
      <c r="E34" s="1">
        <v>0.25</v>
      </c>
      <c r="F34" s="1">
        <v>0.3</v>
      </c>
      <c r="G34" s="1">
        <v>0.35</v>
      </c>
      <c r="H34" s="1">
        <v>0.4</v>
      </c>
      <c r="I34" s="1">
        <v>0.45</v>
      </c>
      <c r="J34" s="1">
        <v>0.5</v>
      </c>
      <c r="K34" s="1">
        <v>0.55000000000000004</v>
      </c>
      <c r="L34" s="1">
        <v>0.6</v>
      </c>
      <c r="M34" s="1">
        <v>0.65</v>
      </c>
      <c r="N34" s="1">
        <v>0.7</v>
      </c>
      <c r="O34" s="1">
        <v>0.75</v>
      </c>
      <c r="P34" s="1">
        <v>0.8</v>
      </c>
      <c r="Q34" s="1">
        <v>0.85</v>
      </c>
      <c r="R34" s="1">
        <v>0.9</v>
      </c>
      <c r="S34" s="1">
        <v>0.95</v>
      </c>
      <c r="T34" s="34">
        <v>1</v>
      </c>
    </row>
    <row r="35" spans="1:20" x14ac:dyDescent="0.35">
      <c r="A35" s="31" t="str">
        <f t="shared" ref="A35:A40" si="4">IF(G22=5,A22," ")</f>
        <v xml:space="preserve"> </v>
      </c>
      <c r="B35" t="str">
        <f t="shared" ref="B35:B40" si="5">IF(G22=10,A22," ")</f>
        <v xml:space="preserve"> </v>
      </c>
      <c r="C35" t="str">
        <f t="shared" ref="C35:C40" si="6">IF(G22=15,A22," ")</f>
        <v xml:space="preserve"> </v>
      </c>
      <c r="D35" t="str">
        <f t="shared" ref="D35:D40" si="7">IF(G22=20,A22," ")</f>
        <v xml:space="preserve"> </v>
      </c>
      <c r="E35" t="str">
        <f>IF(G22=25,A22," ")</f>
        <v xml:space="preserve"> </v>
      </c>
      <c r="F35" t="str">
        <f t="shared" ref="F35:F40" si="8">IF(G22=30,A22," ")</f>
        <v xml:space="preserve"> </v>
      </c>
      <c r="G35" t="str">
        <f t="shared" ref="G35:G40" si="9">IF(G22=35,A22," ")</f>
        <v xml:space="preserve"> </v>
      </c>
      <c r="H35" t="str">
        <f t="shared" ref="H35:H40" si="10">IF(G22=40,A22," ")</f>
        <v xml:space="preserve"> </v>
      </c>
      <c r="I35" t="str">
        <f t="shared" ref="I35:I40" si="11">IF(G22=45,A22," ")</f>
        <v xml:space="preserve"> </v>
      </c>
      <c r="J35" t="str">
        <f t="shared" ref="J35:J39" si="12">IF(G22=50,A22,"")</f>
        <v/>
      </c>
      <c r="K35" t="str">
        <f t="shared" ref="K35:K40" si="13">IF(G22=55,A22," ")</f>
        <v xml:space="preserve"> </v>
      </c>
      <c r="L35" t="str">
        <f t="shared" ref="L35:L40" si="14">IF(G22=60,A22," ")</f>
        <v xml:space="preserve"> </v>
      </c>
      <c r="M35" t="str">
        <f t="shared" ref="M35:M40" si="15">IF(G22=65,A22," ")</f>
        <v xml:space="preserve"> </v>
      </c>
      <c r="N35" t="str">
        <f t="shared" ref="N35:N40" si="16">IF(G22=70,A22," ")</f>
        <v xml:space="preserve"> </v>
      </c>
      <c r="O35" t="str">
        <f t="shared" ref="O35:O40" si="17">IF(G22=75,A22," ")</f>
        <v xml:space="preserve"> </v>
      </c>
      <c r="P35" t="str">
        <f t="shared" ref="P35:P40" si="18">IF(G22=80,A22," ")</f>
        <v xml:space="preserve"> </v>
      </c>
      <c r="Q35" t="str">
        <f t="shared" ref="Q35:Q40" si="19">IF(G22=85,A22," ")</f>
        <v xml:space="preserve"> </v>
      </c>
      <c r="R35" t="str">
        <f t="shared" ref="R35:R40" si="20">IF(G22=90,A22," ")</f>
        <v xml:space="preserve"> </v>
      </c>
      <c r="S35" t="str">
        <f t="shared" ref="S35:S40" si="21">IF(G22=95,A22," ")</f>
        <v xml:space="preserve"> </v>
      </c>
      <c r="T35" s="32">
        <f t="shared" ref="T35:T40" si="22">IF(G22=100,A22," ")</f>
        <v>2</v>
      </c>
    </row>
    <row r="36" spans="1:20" x14ac:dyDescent="0.35">
      <c r="A36" s="31" t="str">
        <f t="shared" si="4"/>
        <v xml:space="preserve"> </v>
      </c>
      <c r="B36" t="str">
        <f t="shared" si="5"/>
        <v xml:space="preserve"> </v>
      </c>
      <c r="C36" t="str">
        <f t="shared" si="6"/>
        <v xml:space="preserve"> </v>
      </c>
      <c r="D36" t="str">
        <f t="shared" si="7"/>
        <v xml:space="preserve"> </v>
      </c>
      <c r="E36" t="str">
        <f t="shared" ref="E36:E40" si="23">IF(G23=25,A23," ")</f>
        <v xml:space="preserve"> </v>
      </c>
      <c r="F36" t="str">
        <f t="shared" si="8"/>
        <v xml:space="preserve"> </v>
      </c>
      <c r="G36" t="str">
        <f t="shared" si="9"/>
        <v xml:space="preserve"> </v>
      </c>
      <c r="H36" t="str">
        <f t="shared" si="10"/>
        <v xml:space="preserve"> </v>
      </c>
      <c r="I36" t="str">
        <f t="shared" si="11"/>
        <v xml:space="preserve"> </v>
      </c>
      <c r="J36" t="str">
        <f t="shared" si="12"/>
        <v/>
      </c>
      <c r="K36" t="str">
        <f t="shared" si="13"/>
        <v xml:space="preserve"> </v>
      </c>
      <c r="L36" t="str">
        <f t="shared" si="14"/>
        <v xml:space="preserve"> </v>
      </c>
      <c r="M36" t="str">
        <f t="shared" si="15"/>
        <v xml:space="preserve"> </v>
      </c>
      <c r="N36" t="str">
        <f t="shared" si="16"/>
        <v xml:space="preserve"> </v>
      </c>
      <c r="O36" t="str">
        <f t="shared" si="17"/>
        <v xml:space="preserve"> </v>
      </c>
      <c r="P36" t="str">
        <f t="shared" si="18"/>
        <v xml:space="preserve"> </v>
      </c>
      <c r="Q36" t="str">
        <f t="shared" si="19"/>
        <v xml:space="preserve"> </v>
      </c>
      <c r="R36" t="str">
        <f t="shared" si="20"/>
        <v xml:space="preserve"> </v>
      </c>
      <c r="S36" t="str">
        <f t="shared" si="21"/>
        <v xml:space="preserve"> </v>
      </c>
      <c r="T36" s="32">
        <f t="shared" si="22"/>
        <v>4</v>
      </c>
    </row>
    <row r="37" spans="1:20" x14ac:dyDescent="0.35">
      <c r="A37" s="31" t="str">
        <f t="shared" si="4"/>
        <v xml:space="preserve"> </v>
      </c>
      <c r="B37" t="str">
        <f t="shared" si="5"/>
        <v xml:space="preserve"> </v>
      </c>
      <c r="C37" t="str">
        <f t="shared" si="6"/>
        <v xml:space="preserve"> </v>
      </c>
      <c r="D37" t="str">
        <f t="shared" si="7"/>
        <v xml:space="preserve"> </v>
      </c>
      <c r="E37" t="str">
        <f t="shared" si="23"/>
        <v xml:space="preserve"> </v>
      </c>
      <c r="F37" t="str">
        <f t="shared" si="8"/>
        <v xml:space="preserve"> </v>
      </c>
      <c r="G37" t="str">
        <f t="shared" si="9"/>
        <v xml:space="preserve"> </v>
      </c>
      <c r="H37" t="str">
        <f t="shared" si="10"/>
        <v xml:space="preserve"> </v>
      </c>
      <c r="I37" t="str">
        <f t="shared" si="11"/>
        <v xml:space="preserve"> </v>
      </c>
      <c r="J37" t="str">
        <f t="shared" si="12"/>
        <v/>
      </c>
      <c r="K37" t="str">
        <f t="shared" si="13"/>
        <v xml:space="preserve"> </v>
      </c>
      <c r="L37" t="str">
        <f t="shared" si="14"/>
        <v xml:space="preserve"> </v>
      </c>
      <c r="M37" t="str">
        <f t="shared" si="15"/>
        <v xml:space="preserve"> </v>
      </c>
      <c r="N37" t="str">
        <f t="shared" si="16"/>
        <v xml:space="preserve"> </v>
      </c>
      <c r="O37" t="str">
        <f t="shared" si="17"/>
        <v xml:space="preserve"> </v>
      </c>
      <c r="P37" t="str">
        <f t="shared" si="18"/>
        <v xml:space="preserve"> </v>
      </c>
      <c r="Q37" t="str">
        <f t="shared" si="19"/>
        <v xml:space="preserve"> </v>
      </c>
      <c r="R37" t="str">
        <f t="shared" si="20"/>
        <v xml:space="preserve"> </v>
      </c>
      <c r="S37" t="str">
        <f t="shared" si="21"/>
        <v xml:space="preserve"> </v>
      </c>
      <c r="T37" s="32">
        <f t="shared" si="22"/>
        <v>6</v>
      </c>
    </row>
    <row r="38" spans="1:20" x14ac:dyDescent="0.35">
      <c r="A38" s="31" t="str">
        <f t="shared" si="4"/>
        <v xml:space="preserve"> </v>
      </c>
      <c r="B38" t="str">
        <f t="shared" si="5"/>
        <v xml:space="preserve"> </v>
      </c>
      <c r="C38" t="str">
        <f t="shared" si="6"/>
        <v xml:space="preserve"> </v>
      </c>
      <c r="D38" t="str">
        <f t="shared" si="7"/>
        <v xml:space="preserve"> </v>
      </c>
      <c r="E38" t="str">
        <f t="shared" si="23"/>
        <v xml:space="preserve"> </v>
      </c>
      <c r="F38" t="str">
        <f t="shared" si="8"/>
        <v xml:space="preserve"> </v>
      </c>
      <c r="G38" t="str">
        <f t="shared" si="9"/>
        <v xml:space="preserve"> </v>
      </c>
      <c r="H38" t="str">
        <f t="shared" si="10"/>
        <v xml:space="preserve"> </v>
      </c>
      <c r="I38" t="str">
        <f t="shared" si="11"/>
        <v xml:space="preserve"> </v>
      </c>
      <c r="J38" t="str">
        <f t="shared" si="12"/>
        <v/>
      </c>
      <c r="K38" t="str">
        <f t="shared" si="13"/>
        <v xml:space="preserve"> </v>
      </c>
      <c r="L38" t="str">
        <f t="shared" si="14"/>
        <v xml:space="preserve"> </v>
      </c>
      <c r="M38" t="str">
        <f t="shared" si="15"/>
        <v xml:space="preserve"> </v>
      </c>
      <c r="N38" t="str">
        <f t="shared" si="16"/>
        <v xml:space="preserve"> </v>
      </c>
      <c r="O38" t="str">
        <f t="shared" si="17"/>
        <v xml:space="preserve"> </v>
      </c>
      <c r="P38" t="str">
        <f t="shared" si="18"/>
        <v xml:space="preserve"> </v>
      </c>
      <c r="Q38" t="str">
        <f t="shared" si="19"/>
        <v xml:space="preserve"> </v>
      </c>
      <c r="R38" t="str">
        <f t="shared" si="20"/>
        <v xml:space="preserve"> </v>
      </c>
      <c r="S38" t="str">
        <f t="shared" si="21"/>
        <v xml:space="preserve"> </v>
      </c>
      <c r="T38" s="32">
        <f t="shared" si="22"/>
        <v>8</v>
      </c>
    </row>
    <row r="39" spans="1:20" x14ac:dyDescent="0.35">
      <c r="A39" s="31" t="str">
        <f t="shared" si="4"/>
        <v xml:space="preserve"> </v>
      </c>
      <c r="B39" t="str">
        <f t="shared" si="5"/>
        <v xml:space="preserve"> </v>
      </c>
      <c r="C39" t="str">
        <f t="shared" si="6"/>
        <v xml:space="preserve"> </v>
      </c>
      <c r="D39" t="str">
        <f t="shared" si="7"/>
        <v xml:space="preserve"> </v>
      </c>
      <c r="E39" t="str">
        <f t="shared" si="23"/>
        <v xml:space="preserve"> </v>
      </c>
      <c r="F39" t="str">
        <f t="shared" si="8"/>
        <v xml:space="preserve"> </v>
      </c>
      <c r="G39" t="str">
        <f t="shared" si="9"/>
        <v xml:space="preserve"> </v>
      </c>
      <c r="H39" t="str">
        <f t="shared" si="10"/>
        <v xml:space="preserve"> </v>
      </c>
      <c r="I39" t="str">
        <f t="shared" si="11"/>
        <v xml:space="preserve"> </v>
      </c>
      <c r="J39" t="str">
        <f t="shared" si="12"/>
        <v/>
      </c>
      <c r="K39" t="str">
        <f t="shared" si="13"/>
        <v xml:space="preserve"> </v>
      </c>
      <c r="L39" t="str">
        <f t="shared" si="14"/>
        <v xml:space="preserve"> </v>
      </c>
      <c r="M39" t="str">
        <f t="shared" si="15"/>
        <v xml:space="preserve"> </v>
      </c>
      <c r="N39" t="str">
        <f t="shared" si="16"/>
        <v xml:space="preserve"> </v>
      </c>
      <c r="O39" t="str">
        <f t="shared" si="17"/>
        <v xml:space="preserve"> </v>
      </c>
      <c r="P39" t="str">
        <f t="shared" si="18"/>
        <v xml:space="preserve"> </v>
      </c>
      <c r="Q39" t="str">
        <f t="shared" si="19"/>
        <v xml:space="preserve"> </v>
      </c>
      <c r="R39" t="str">
        <f t="shared" si="20"/>
        <v xml:space="preserve"> </v>
      </c>
      <c r="S39" t="str">
        <f t="shared" si="21"/>
        <v xml:space="preserve"> </v>
      </c>
      <c r="T39" s="32">
        <f t="shared" si="22"/>
        <v>10</v>
      </c>
    </row>
    <row r="40" spans="1:20" x14ac:dyDescent="0.35">
      <c r="A40" s="31" t="str">
        <f t="shared" si="4"/>
        <v xml:space="preserve"> </v>
      </c>
      <c r="B40" t="str">
        <f t="shared" si="5"/>
        <v xml:space="preserve"> </v>
      </c>
      <c r="C40" t="str">
        <f t="shared" si="6"/>
        <v xml:space="preserve"> </v>
      </c>
      <c r="D40" t="str">
        <f t="shared" si="7"/>
        <v xml:space="preserve"> </v>
      </c>
      <c r="E40" t="str">
        <f t="shared" si="23"/>
        <v xml:space="preserve"> </v>
      </c>
      <c r="F40" t="str">
        <f t="shared" si="8"/>
        <v xml:space="preserve"> </v>
      </c>
      <c r="G40" t="str">
        <f t="shared" si="9"/>
        <v xml:space="preserve"> </v>
      </c>
      <c r="H40" t="str">
        <f t="shared" si="10"/>
        <v xml:space="preserve"> </v>
      </c>
      <c r="I40" t="str">
        <f t="shared" si="11"/>
        <v xml:space="preserve"> </v>
      </c>
      <c r="J40">
        <f>IF(G27=50,A27,"")</f>
        <v>12</v>
      </c>
      <c r="K40" t="str">
        <f t="shared" si="13"/>
        <v xml:space="preserve"> </v>
      </c>
      <c r="L40" t="str">
        <f t="shared" si="14"/>
        <v xml:space="preserve"> </v>
      </c>
      <c r="M40" t="str">
        <f t="shared" si="15"/>
        <v xml:space="preserve"> </v>
      </c>
      <c r="N40" t="str">
        <f t="shared" si="16"/>
        <v xml:space="preserve"> </v>
      </c>
      <c r="O40" t="str">
        <f t="shared" si="17"/>
        <v xml:space="preserve"> </v>
      </c>
      <c r="P40" t="str">
        <f t="shared" si="18"/>
        <v xml:space="preserve"> </v>
      </c>
      <c r="Q40" t="str">
        <f t="shared" si="19"/>
        <v xml:space="preserve"> </v>
      </c>
      <c r="R40" t="str">
        <f t="shared" si="20"/>
        <v xml:space="preserve"> </v>
      </c>
      <c r="S40" t="str">
        <f t="shared" si="21"/>
        <v xml:space="preserve"> </v>
      </c>
      <c r="T40" s="32" t="str">
        <f t="shared" si="22"/>
        <v xml:space="preserve"> </v>
      </c>
    </row>
    <row r="41" spans="1:20" x14ac:dyDescent="0.35">
      <c r="A41" s="31" t="str">
        <f t="shared" ref="A41:A44" si="24">IF(G28=5,A28," ")</f>
        <v xml:space="preserve"> </v>
      </c>
      <c r="B41">
        <f t="shared" ref="B41:B45" si="25">IF(G28=10,A28," ")</f>
        <v>14</v>
      </c>
      <c r="C41" t="str">
        <f t="shared" ref="C41:C45" si="26">IF(G28=15,A28," ")</f>
        <v xml:space="preserve"> </v>
      </c>
      <c r="D41" t="str">
        <f t="shared" ref="D41:D45" si="27">IF(G28=20,A28," ")</f>
        <v xml:space="preserve"> </v>
      </c>
      <c r="E41" t="str">
        <f t="shared" ref="E41:E45" si="28">IF(G28=25,A28," ")</f>
        <v xml:space="preserve"> </v>
      </c>
      <c r="F41" t="str">
        <f t="shared" ref="F41:F45" si="29">IF(G28=30,A28," ")</f>
        <v xml:space="preserve"> </v>
      </c>
      <c r="G41" t="str">
        <f t="shared" ref="G41:G45" si="30">IF(G28=35,A28," ")</f>
        <v xml:space="preserve"> </v>
      </c>
      <c r="H41" t="str">
        <f t="shared" ref="H41:H45" si="31">IF(G28=40,A28," ")</f>
        <v xml:space="preserve"> </v>
      </c>
      <c r="I41" t="str">
        <f t="shared" ref="I41:I45" si="32">IF(G28=45,A28," ")</f>
        <v xml:space="preserve"> </v>
      </c>
      <c r="J41" t="str">
        <f t="shared" ref="J41:J45" si="33">IF(G28=50,A28,"")</f>
        <v/>
      </c>
      <c r="K41" t="str">
        <f t="shared" ref="K41:K45" si="34">IF(G28=55,A28," ")</f>
        <v xml:space="preserve"> </v>
      </c>
      <c r="L41" t="str">
        <f t="shared" ref="L41:L45" si="35">IF(G28=60,A28," ")</f>
        <v xml:space="preserve"> </v>
      </c>
      <c r="M41" t="str">
        <f t="shared" ref="M41:M45" si="36">IF(G28=65,A28," ")</f>
        <v xml:space="preserve"> </v>
      </c>
      <c r="N41" t="str">
        <f t="shared" ref="N41:N45" si="37">IF(G28=70,A28," ")</f>
        <v xml:space="preserve"> </v>
      </c>
      <c r="O41" t="str">
        <f t="shared" ref="O41:O45" si="38">IF(G28=75,A28," ")</f>
        <v xml:space="preserve"> </v>
      </c>
      <c r="P41" t="str">
        <f>IF(G28=80,A28," ")</f>
        <v xml:space="preserve"> </v>
      </c>
      <c r="Q41" t="str">
        <f t="shared" ref="Q41:Q45" si="39">IF(G28=85,A28," ")</f>
        <v xml:space="preserve"> </v>
      </c>
      <c r="R41" t="str">
        <f t="shared" ref="R41:R45" si="40">IF(G28=90,A28," ")</f>
        <v xml:space="preserve"> </v>
      </c>
      <c r="S41" t="str">
        <f t="shared" ref="S41:S45" si="41">IF(G28=95,A28," ")</f>
        <v xml:space="preserve"> </v>
      </c>
      <c r="T41" s="32" t="str">
        <f t="shared" ref="T41:T45" si="42">IF(G28=100,A28," ")</f>
        <v xml:space="preserve"> </v>
      </c>
    </row>
    <row r="42" spans="1:20" x14ac:dyDescent="0.35">
      <c r="A42" s="31" t="str">
        <f t="shared" si="24"/>
        <v xml:space="preserve"> </v>
      </c>
      <c r="B42">
        <f t="shared" si="25"/>
        <v>16</v>
      </c>
      <c r="C42" t="str">
        <f t="shared" si="26"/>
        <v xml:space="preserve"> </v>
      </c>
      <c r="D42" t="str">
        <f t="shared" si="27"/>
        <v xml:space="preserve"> </v>
      </c>
      <c r="E42" t="str">
        <f t="shared" si="28"/>
        <v xml:space="preserve"> </v>
      </c>
      <c r="F42" t="str">
        <f t="shared" si="29"/>
        <v xml:space="preserve"> </v>
      </c>
      <c r="G42" t="str">
        <f t="shared" si="30"/>
        <v xml:space="preserve"> </v>
      </c>
      <c r="H42" t="str">
        <f t="shared" si="31"/>
        <v xml:space="preserve"> </v>
      </c>
      <c r="I42" t="str">
        <f t="shared" si="32"/>
        <v xml:space="preserve"> </v>
      </c>
      <c r="J42" t="str">
        <f t="shared" si="33"/>
        <v/>
      </c>
      <c r="K42" t="str">
        <f t="shared" si="34"/>
        <v xml:space="preserve"> </v>
      </c>
      <c r="L42" t="str">
        <f t="shared" si="35"/>
        <v xml:space="preserve"> </v>
      </c>
      <c r="M42" t="str">
        <f t="shared" si="36"/>
        <v xml:space="preserve"> </v>
      </c>
      <c r="N42" t="str">
        <f t="shared" si="37"/>
        <v xml:space="preserve"> </v>
      </c>
      <c r="O42" t="str">
        <f t="shared" si="38"/>
        <v xml:space="preserve"> </v>
      </c>
      <c r="P42" t="str">
        <f t="shared" ref="P42:P45" si="43">IF(G29=80,A29," ")</f>
        <v xml:space="preserve"> </v>
      </c>
      <c r="Q42" t="str">
        <f t="shared" si="39"/>
        <v xml:space="preserve"> </v>
      </c>
      <c r="R42" t="str">
        <f t="shared" si="40"/>
        <v xml:space="preserve"> </v>
      </c>
      <c r="S42" t="str">
        <f t="shared" si="41"/>
        <v xml:space="preserve"> </v>
      </c>
      <c r="T42" s="32" t="str">
        <f t="shared" si="42"/>
        <v xml:space="preserve"> </v>
      </c>
    </row>
    <row r="43" spans="1:20" x14ac:dyDescent="0.35">
      <c r="A43" s="31" t="str">
        <f t="shared" si="24"/>
        <v xml:space="preserve"> </v>
      </c>
      <c r="B43">
        <f t="shared" si="25"/>
        <v>18</v>
      </c>
      <c r="C43" t="str">
        <f t="shared" si="26"/>
        <v xml:space="preserve"> </v>
      </c>
      <c r="D43" t="str">
        <f t="shared" si="27"/>
        <v xml:space="preserve"> </v>
      </c>
      <c r="E43" t="str">
        <f t="shared" si="28"/>
        <v xml:space="preserve"> </v>
      </c>
      <c r="F43" t="str">
        <f t="shared" si="29"/>
        <v xml:space="preserve"> </v>
      </c>
      <c r="G43" t="str">
        <f t="shared" si="30"/>
        <v xml:space="preserve"> </v>
      </c>
      <c r="H43" t="str">
        <f t="shared" si="31"/>
        <v xml:space="preserve"> </v>
      </c>
      <c r="I43" t="str">
        <f t="shared" si="32"/>
        <v xml:space="preserve"> </v>
      </c>
      <c r="J43" t="str">
        <f t="shared" si="33"/>
        <v/>
      </c>
      <c r="K43" t="str">
        <f t="shared" si="34"/>
        <v xml:space="preserve"> </v>
      </c>
      <c r="L43" t="str">
        <f t="shared" si="35"/>
        <v xml:space="preserve"> </v>
      </c>
      <c r="M43" t="str">
        <f t="shared" si="36"/>
        <v xml:space="preserve"> </v>
      </c>
      <c r="N43" t="str">
        <f t="shared" si="37"/>
        <v xml:space="preserve"> </v>
      </c>
      <c r="O43" t="str">
        <f t="shared" si="38"/>
        <v xml:space="preserve"> </v>
      </c>
      <c r="P43" t="str">
        <f>IF(G30=80,A30," ")</f>
        <v xml:space="preserve"> </v>
      </c>
      <c r="Q43" t="str">
        <f t="shared" si="39"/>
        <v xml:space="preserve"> </v>
      </c>
      <c r="R43" t="str">
        <f t="shared" si="40"/>
        <v xml:space="preserve"> </v>
      </c>
      <c r="S43" t="str">
        <f t="shared" si="41"/>
        <v xml:space="preserve"> </v>
      </c>
      <c r="T43" s="32" t="str">
        <f t="shared" si="42"/>
        <v xml:space="preserve"> </v>
      </c>
    </row>
    <row r="44" spans="1:20" x14ac:dyDescent="0.35">
      <c r="A44" s="31" t="str">
        <f t="shared" si="24"/>
        <v xml:space="preserve"> </v>
      </c>
      <c r="B44">
        <f t="shared" si="25"/>
        <v>20</v>
      </c>
      <c r="C44" t="str">
        <f t="shared" si="26"/>
        <v xml:space="preserve"> </v>
      </c>
      <c r="D44" t="str">
        <f t="shared" si="27"/>
        <v xml:space="preserve"> </v>
      </c>
      <c r="E44" t="str">
        <f t="shared" si="28"/>
        <v xml:space="preserve"> </v>
      </c>
      <c r="F44" t="str">
        <f t="shared" si="29"/>
        <v xml:space="preserve"> </v>
      </c>
      <c r="G44" t="str">
        <f t="shared" si="30"/>
        <v xml:space="preserve"> </v>
      </c>
      <c r="H44" t="str">
        <f t="shared" si="31"/>
        <v xml:space="preserve"> </v>
      </c>
      <c r="I44" t="str">
        <f t="shared" si="32"/>
        <v xml:space="preserve"> </v>
      </c>
      <c r="J44" t="str">
        <f t="shared" si="33"/>
        <v/>
      </c>
      <c r="K44" t="str">
        <f t="shared" si="34"/>
        <v xml:space="preserve"> </v>
      </c>
      <c r="L44" t="str">
        <f t="shared" si="35"/>
        <v xml:space="preserve"> </v>
      </c>
      <c r="M44" t="str">
        <f t="shared" si="36"/>
        <v xml:space="preserve"> </v>
      </c>
      <c r="N44" t="str">
        <f t="shared" si="37"/>
        <v xml:space="preserve"> </v>
      </c>
      <c r="O44" t="str">
        <f t="shared" si="38"/>
        <v xml:space="preserve"> </v>
      </c>
      <c r="P44" t="str">
        <f t="shared" si="43"/>
        <v xml:space="preserve"> </v>
      </c>
      <c r="Q44" t="str">
        <f t="shared" si="39"/>
        <v xml:space="preserve"> </v>
      </c>
      <c r="R44" t="str">
        <f t="shared" si="40"/>
        <v xml:space="preserve"> </v>
      </c>
      <c r="S44" t="str">
        <f t="shared" si="41"/>
        <v xml:space="preserve"> </v>
      </c>
      <c r="T44" s="32" t="str">
        <f t="shared" si="42"/>
        <v xml:space="preserve"> </v>
      </c>
    </row>
    <row r="45" spans="1:20" x14ac:dyDescent="0.35">
      <c r="A45" s="31" t="str">
        <f>IF(G32=5,A32," ")</f>
        <v xml:space="preserve"> </v>
      </c>
      <c r="B45">
        <f t="shared" si="25"/>
        <v>22</v>
      </c>
      <c r="C45" t="str">
        <f t="shared" si="26"/>
        <v xml:space="preserve"> </v>
      </c>
      <c r="D45" t="str">
        <f t="shared" si="27"/>
        <v xml:space="preserve"> </v>
      </c>
      <c r="E45" t="str">
        <f t="shared" si="28"/>
        <v xml:space="preserve"> </v>
      </c>
      <c r="F45" t="str">
        <f t="shared" si="29"/>
        <v xml:space="preserve"> </v>
      </c>
      <c r="G45" t="str">
        <f t="shared" si="30"/>
        <v xml:space="preserve"> </v>
      </c>
      <c r="H45" t="str">
        <f t="shared" si="31"/>
        <v xml:space="preserve"> </v>
      </c>
      <c r="I45" t="str">
        <f t="shared" si="32"/>
        <v xml:space="preserve"> </v>
      </c>
      <c r="J45" t="str">
        <f t="shared" si="33"/>
        <v/>
      </c>
      <c r="K45" t="str">
        <f t="shared" si="34"/>
        <v xml:space="preserve"> </v>
      </c>
      <c r="L45" t="str">
        <f t="shared" si="35"/>
        <v xml:space="preserve"> </v>
      </c>
      <c r="M45" t="str">
        <f t="shared" si="36"/>
        <v xml:space="preserve"> </v>
      </c>
      <c r="N45" t="str">
        <f t="shared" si="37"/>
        <v xml:space="preserve"> </v>
      </c>
      <c r="O45" t="str">
        <f t="shared" si="38"/>
        <v xml:space="preserve"> </v>
      </c>
      <c r="P45" t="str">
        <f t="shared" si="43"/>
        <v xml:space="preserve"> </v>
      </c>
      <c r="Q45" t="str">
        <f t="shared" si="39"/>
        <v xml:space="preserve"> </v>
      </c>
      <c r="R45" t="str">
        <f t="shared" si="40"/>
        <v xml:space="preserve"> </v>
      </c>
      <c r="S45" t="str">
        <f t="shared" si="41"/>
        <v xml:space="preserve"> </v>
      </c>
      <c r="T45" s="32" t="str">
        <f t="shared" si="42"/>
        <v xml:space="preserve"> </v>
      </c>
    </row>
    <row r="46" spans="1:20" x14ac:dyDescent="0.35">
      <c r="A46" s="31"/>
      <c r="T46" s="32"/>
    </row>
    <row r="47" spans="1:20" x14ac:dyDescent="0.35">
      <c r="A47" s="31"/>
      <c r="T47" s="32"/>
    </row>
    <row r="48" spans="1:20" x14ac:dyDescent="0.35">
      <c r="A48" s="33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34"/>
    </row>
    <row r="49" spans="1:20" x14ac:dyDescent="0.35">
      <c r="A49" s="33">
        <v>0.05</v>
      </c>
      <c r="B49" s="1">
        <v>0.1</v>
      </c>
      <c r="C49" s="1">
        <v>0.15</v>
      </c>
      <c r="D49" s="1">
        <v>0.2</v>
      </c>
      <c r="E49" s="1">
        <v>0.25</v>
      </c>
      <c r="F49" s="1">
        <v>0.3</v>
      </c>
      <c r="G49" s="1">
        <v>0.35</v>
      </c>
      <c r="H49" s="1">
        <v>0.4</v>
      </c>
      <c r="I49" s="1">
        <v>0.45</v>
      </c>
      <c r="J49" s="1">
        <v>0.5</v>
      </c>
      <c r="K49" s="1">
        <v>0.55000000000000004</v>
      </c>
      <c r="L49" s="1">
        <v>0.6</v>
      </c>
      <c r="M49" s="1">
        <v>0.65</v>
      </c>
      <c r="N49" s="1">
        <v>0.7</v>
      </c>
      <c r="O49" s="1">
        <v>0.75</v>
      </c>
      <c r="P49" s="1">
        <v>0.8</v>
      </c>
      <c r="Q49" s="1">
        <v>0.85</v>
      </c>
      <c r="R49" s="1">
        <v>0.9</v>
      </c>
      <c r="S49" s="1">
        <v>0.95</v>
      </c>
      <c r="T49" s="34">
        <v>1</v>
      </c>
    </row>
    <row r="50" spans="1:20" x14ac:dyDescent="0.35">
      <c r="A50" s="31" t="e">
        <f t="shared" ref="A50:A58" si="44">IF(A35=A22,F22,NA())</f>
        <v>#N/A</v>
      </c>
      <c r="B50" t="e">
        <f>IF(B35=A22,F22,NA())</f>
        <v>#N/A</v>
      </c>
      <c r="C50" t="e">
        <f t="shared" ref="C50:C59" si="45">IF(C35=A22,F22,NA())</f>
        <v>#N/A</v>
      </c>
      <c r="D50" t="e">
        <f t="shared" ref="D50:D59" si="46">IF(D35=A22,F22,NA())</f>
        <v>#N/A</v>
      </c>
      <c r="E50" t="e">
        <f t="shared" ref="E50:E59" si="47">IF(E35=A22,F22,NA())</f>
        <v>#N/A</v>
      </c>
      <c r="F50" t="e">
        <f t="shared" ref="F50:F59" si="48">IF(F35=A22,F22,NA())</f>
        <v>#N/A</v>
      </c>
      <c r="G50" t="e">
        <f t="shared" ref="G50:G59" si="49">IF(G35=A22,F22,NA())</f>
        <v>#N/A</v>
      </c>
      <c r="H50" t="e">
        <f t="shared" ref="H50:H59" si="50">IF(H35=A22,F22,NA())</f>
        <v>#N/A</v>
      </c>
      <c r="I50" t="e">
        <f t="shared" ref="I50:I59" si="51">IF(I35=A22,F22,NA())</f>
        <v>#N/A</v>
      </c>
      <c r="J50" t="e">
        <f t="shared" ref="J50:J59" si="52">IF(J35=A22,F22,NA())</f>
        <v>#N/A</v>
      </c>
      <c r="K50" t="e">
        <f t="shared" ref="K50:K59" si="53">IF(K35=A22,F22,NA())</f>
        <v>#N/A</v>
      </c>
      <c r="L50" t="e">
        <f t="shared" ref="L50:L59" si="54">IF(L35=A22,F22,NA())</f>
        <v>#N/A</v>
      </c>
      <c r="M50" t="e">
        <f t="shared" ref="M50:M59" si="55">IF(M35=A22,F22,NA())</f>
        <v>#N/A</v>
      </c>
      <c r="N50" t="e">
        <f t="shared" ref="N50:N59" si="56">IF(N35=A22,F22,NA())</f>
        <v>#N/A</v>
      </c>
      <c r="O50" t="e">
        <f t="shared" ref="O50:O59" si="57">IF(O35=A22,F22,NA())</f>
        <v>#N/A</v>
      </c>
      <c r="P50" t="e">
        <f t="shared" ref="P50:P59" si="58">IF(P35=A22,F22,NA())</f>
        <v>#N/A</v>
      </c>
      <c r="Q50" t="e">
        <f t="shared" ref="Q50:Q59" si="59">IF(Q35=A22,F22,NA())</f>
        <v>#N/A</v>
      </c>
      <c r="R50" t="e">
        <f t="shared" ref="R50:R59" si="60">IF(R35=A22,F22,NA())</f>
        <v>#N/A</v>
      </c>
      <c r="S50" t="e">
        <f t="shared" ref="S50:S59" si="61">IF(S35=A22,F22,NA())</f>
        <v>#N/A</v>
      </c>
      <c r="T50" s="32">
        <f t="shared" ref="T50:T59" si="62">IF(T35=A22,F22,NA())</f>
        <v>1</v>
      </c>
    </row>
    <row r="51" spans="1:20" x14ac:dyDescent="0.35">
      <c r="A51" s="31" t="e">
        <f t="shared" si="44"/>
        <v>#N/A</v>
      </c>
      <c r="B51" t="e">
        <f t="shared" ref="B51:B58" si="63">IF(B36=A23,F23,NA())</f>
        <v>#N/A</v>
      </c>
      <c r="C51" t="e">
        <f t="shared" si="45"/>
        <v>#N/A</v>
      </c>
      <c r="D51" t="e">
        <f t="shared" si="46"/>
        <v>#N/A</v>
      </c>
      <c r="E51" t="e">
        <f t="shared" si="47"/>
        <v>#N/A</v>
      </c>
      <c r="F51" t="e">
        <f t="shared" si="48"/>
        <v>#N/A</v>
      </c>
      <c r="G51" t="e">
        <f t="shared" si="49"/>
        <v>#N/A</v>
      </c>
      <c r="H51" t="e">
        <f t="shared" si="50"/>
        <v>#N/A</v>
      </c>
      <c r="I51" t="e">
        <f t="shared" si="51"/>
        <v>#N/A</v>
      </c>
      <c r="J51" t="e">
        <f t="shared" si="52"/>
        <v>#N/A</v>
      </c>
      <c r="K51" t="e">
        <f t="shared" si="53"/>
        <v>#N/A</v>
      </c>
      <c r="L51" t="e">
        <f t="shared" si="54"/>
        <v>#N/A</v>
      </c>
      <c r="M51" t="e">
        <f t="shared" si="55"/>
        <v>#N/A</v>
      </c>
      <c r="N51" t="e">
        <f t="shared" si="56"/>
        <v>#N/A</v>
      </c>
      <c r="O51" t="e">
        <f t="shared" si="57"/>
        <v>#N/A</v>
      </c>
      <c r="P51" t="e">
        <f t="shared" si="58"/>
        <v>#N/A</v>
      </c>
      <c r="Q51" t="e">
        <f t="shared" si="59"/>
        <v>#N/A</v>
      </c>
      <c r="R51" t="e">
        <f t="shared" si="60"/>
        <v>#N/A</v>
      </c>
      <c r="S51" t="e">
        <f t="shared" si="61"/>
        <v>#N/A</v>
      </c>
      <c r="T51" s="32">
        <f t="shared" si="62"/>
        <v>1</v>
      </c>
    </row>
    <row r="52" spans="1:20" x14ac:dyDescent="0.35">
      <c r="A52" s="31" t="e">
        <f t="shared" si="44"/>
        <v>#N/A</v>
      </c>
      <c r="B52" t="e">
        <f>IF(B37=A24,F24,NA())</f>
        <v>#N/A</v>
      </c>
      <c r="C52" t="e">
        <f t="shared" si="45"/>
        <v>#N/A</v>
      </c>
      <c r="D52" t="e">
        <f t="shared" si="46"/>
        <v>#N/A</v>
      </c>
      <c r="E52" t="e">
        <f t="shared" si="47"/>
        <v>#N/A</v>
      </c>
      <c r="F52" t="e">
        <f t="shared" si="48"/>
        <v>#N/A</v>
      </c>
      <c r="G52" t="e">
        <f t="shared" si="49"/>
        <v>#N/A</v>
      </c>
      <c r="H52" t="e">
        <f t="shared" si="50"/>
        <v>#N/A</v>
      </c>
      <c r="I52" t="e">
        <f t="shared" si="51"/>
        <v>#N/A</v>
      </c>
      <c r="J52" t="e">
        <f t="shared" si="52"/>
        <v>#N/A</v>
      </c>
      <c r="K52" t="e">
        <f t="shared" si="53"/>
        <v>#N/A</v>
      </c>
      <c r="L52" t="e">
        <f t="shared" si="54"/>
        <v>#N/A</v>
      </c>
      <c r="M52" t="e">
        <f t="shared" si="55"/>
        <v>#N/A</v>
      </c>
      <c r="N52" t="e">
        <f t="shared" si="56"/>
        <v>#N/A</v>
      </c>
      <c r="O52" t="e">
        <f t="shared" si="57"/>
        <v>#N/A</v>
      </c>
      <c r="P52" t="e">
        <f t="shared" si="58"/>
        <v>#N/A</v>
      </c>
      <c r="Q52" t="e">
        <f t="shared" si="59"/>
        <v>#N/A</v>
      </c>
      <c r="R52" t="e">
        <f t="shared" si="60"/>
        <v>#N/A</v>
      </c>
      <c r="S52" t="e">
        <f t="shared" si="61"/>
        <v>#N/A</v>
      </c>
      <c r="T52" s="32">
        <f t="shared" si="62"/>
        <v>1</v>
      </c>
    </row>
    <row r="53" spans="1:20" x14ac:dyDescent="0.35">
      <c r="A53" s="31" t="e">
        <f t="shared" si="44"/>
        <v>#N/A</v>
      </c>
      <c r="B53" t="e">
        <f t="shared" si="63"/>
        <v>#N/A</v>
      </c>
      <c r="C53" t="e">
        <f t="shared" si="45"/>
        <v>#N/A</v>
      </c>
      <c r="D53" t="e">
        <f t="shared" si="46"/>
        <v>#N/A</v>
      </c>
      <c r="E53" t="e">
        <f t="shared" si="47"/>
        <v>#N/A</v>
      </c>
      <c r="F53" t="e">
        <f t="shared" si="48"/>
        <v>#N/A</v>
      </c>
      <c r="G53" t="e">
        <f t="shared" si="49"/>
        <v>#N/A</v>
      </c>
      <c r="H53" t="e">
        <f t="shared" si="50"/>
        <v>#N/A</v>
      </c>
      <c r="I53" t="e">
        <f t="shared" si="51"/>
        <v>#N/A</v>
      </c>
      <c r="J53" t="e">
        <f t="shared" si="52"/>
        <v>#N/A</v>
      </c>
      <c r="K53" t="e">
        <f t="shared" si="53"/>
        <v>#N/A</v>
      </c>
      <c r="L53" t="e">
        <f t="shared" si="54"/>
        <v>#N/A</v>
      </c>
      <c r="M53" t="e">
        <f t="shared" si="55"/>
        <v>#N/A</v>
      </c>
      <c r="N53" t="e">
        <f t="shared" si="56"/>
        <v>#N/A</v>
      </c>
      <c r="O53" t="e">
        <f t="shared" si="57"/>
        <v>#N/A</v>
      </c>
      <c r="P53" t="e">
        <f t="shared" si="58"/>
        <v>#N/A</v>
      </c>
      <c r="Q53" t="e">
        <f t="shared" si="59"/>
        <v>#N/A</v>
      </c>
      <c r="R53" t="e">
        <f t="shared" si="60"/>
        <v>#N/A</v>
      </c>
      <c r="S53" t="e">
        <f t="shared" si="61"/>
        <v>#N/A</v>
      </c>
      <c r="T53" s="32">
        <f t="shared" si="62"/>
        <v>1</v>
      </c>
    </row>
    <row r="54" spans="1:20" x14ac:dyDescent="0.35">
      <c r="A54" s="31" t="e">
        <f t="shared" si="44"/>
        <v>#N/A</v>
      </c>
      <c r="B54" t="e">
        <f t="shared" si="63"/>
        <v>#N/A</v>
      </c>
      <c r="C54" t="e">
        <f t="shared" si="45"/>
        <v>#N/A</v>
      </c>
      <c r="D54" t="e">
        <f t="shared" si="46"/>
        <v>#N/A</v>
      </c>
      <c r="E54" t="e">
        <f t="shared" si="47"/>
        <v>#N/A</v>
      </c>
      <c r="F54" t="e">
        <f t="shared" si="48"/>
        <v>#N/A</v>
      </c>
      <c r="G54" t="e">
        <f t="shared" si="49"/>
        <v>#N/A</v>
      </c>
      <c r="H54" t="e">
        <f t="shared" si="50"/>
        <v>#N/A</v>
      </c>
      <c r="I54" t="e">
        <f t="shared" si="51"/>
        <v>#N/A</v>
      </c>
      <c r="J54" t="e">
        <f t="shared" si="52"/>
        <v>#N/A</v>
      </c>
      <c r="K54" t="e">
        <f t="shared" si="53"/>
        <v>#N/A</v>
      </c>
      <c r="L54" t="e">
        <f t="shared" si="54"/>
        <v>#N/A</v>
      </c>
      <c r="M54" t="e">
        <f t="shared" si="55"/>
        <v>#N/A</v>
      </c>
      <c r="N54" t="e">
        <f t="shared" si="56"/>
        <v>#N/A</v>
      </c>
      <c r="O54" t="e">
        <f t="shared" si="57"/>
        <v>#N/A</v>
      </c>
      <c r="P54" t="e">
        <f t="shared" si="58"/>
        <v>#N/A</v>
      </c>
      <c r="Q54" t="e">
        <f t="shared" si="59"/>
        <v>#N/A</v>
      </c>
      <c r="R54" t="e">
        <f t="shared" si="60"/>
        <v>#N/A</v>
      </c>
      <c r="S54" t="e">
        <f t="shared" si="61"/>
        <v>#N/A</v>
      </c>
      <c r="T54" s="32">
        <f t="shared" si="62"/>
        <v>1</v>
      </c>
    </row>
    <row r="55" spans="1:20" x14ac:dyDescent="0.35">
      <c r="A55" s="35" t="e">
        <f t="shared" si="44"/>
        <v>#N/A</v>
      </c>
      <c r="B55" s="36" t="e">
        <f t="shared" si="63"/>
        <v>#N/A</v>
      </c>
      <c r="C55" s="36" t="e">
        <f t="shared" si="45"/>
        <v>#N/A</v>
      </c>
      <c r="D55" s="36" t="e">
        <f t="shared" si="46"/>
        <v>#N/A</v>
      </c>
      <c r="E55" s="36" t="e">
        <f t="shared" si="47"/>
        <v>#N/A</v>
      </c>
      <c r="F55" s="36" t="e">
        <f t="shared" si="48"/>
        <v>#N/A</v>
      </c>
      <c r="G55" s="36" t="e">
        <f t="shared" si="49"/>
        <v>#N/A</v>
      </c>
      <c r="H55" s="36" t="e">
        <f t="shared" si="50"/>
        <v>#N/A</v>
      </c>
      <c r="I55" s="36" t="e">
        <f t="shared" si="51"/>
        <v>#N/A</v>
      </c>
      <c r="J55" s="36">
        <f t="shared" si="52"/>
        <v>1</v>
      </c>
      <c r="K55" s="36" t="e">
        <f t="shared" si="53"/>
        <v>#N/A</v>
      </c>
      <c r="L55" s="36" t="e">
        <f t="shared" si="54"/>
        <v>#N/A</v>
      </c>
      <c r="M55" s="36" t="e">
        <f t="shared" si="55"/>
        <v>#N/A</v>
      </c>
      <c r="N55" s="36" t="e">
        <f t="shared" si="56"/>
        <v>#N/A</v>
      </c>
      <c r="O55" s="36" t="e">
        <f t="shared" si="57"/>
        <v>#N/A</v>
      </c>
      <c r="P55" s="36" t="e">
        <f t="shared" si="58"/>
        <v>#N/A</v>
      </c>
      <c r="Q55" s="36" t="e">
        <f t="shared" si="59"/>
        <v>#N/A</v>
      </c>
      <c r="R55" s="36" t="e">
        <f t="shared" si="60"/>
        <v>#N/A</v>
      </c>
      <c r="S55" s="36" t="e">
        <f t="shared" si="61"/>
        <v>#N/A</v>
      </c>
      <c r="T55" s="37" t="e">
        <f t="shared" si="62"/>
        <v>#N/A</v>
      </c>
    </row>
    <row r="56" spans="1:20" x14ac:dyDescent="0.35">
      <c r="A56" s="31" t="e">
        <f t="shared" si="44"/>
        <v>#N/A</v>
      </c>
      <c r="B56">
        <f t="shared" si="63"/>
        <v>1</v>
      </c>
      <c r="C56" t="e">
        <f t="shared" si="45"/>
        <v>#N/A</v>
      </c>
      <c r="D56" t="e">
        <f t="shared" si="46"/>
        <v>#N/A</v>
      </c>
      <c r="E56" t="e">
        <f t="shared" si="47"/>
        <v>#N/A</v>
      </c>
      <c r="F56" t="e">
        <f t="shared" si="48"/>
        <v>#N/A</v>
      </c>
      <c r="G56" t="e">
        <f t="shared" si="49"/>
        <v>#N/A</v>
      </c>
      <c r="H56" t="e">
        <f t="shared" si="50"/>
        <v>#N/A</v>
      </c>
      <c r="I56" t="e">
        <f t="shared" si="51"/>
        <v>#N/A</v>
      </c>
      <c r="J56" t="e">
        <f t="shared" si="52"/>
        <v>#N/A</v>
      </c>
      <c r="K56" t="e">
        <f t="shared" si="53"/>
        <v>#N/A</v>
      </c>
      <c r="L56" t="e">
        <f t="shared" si="54"/>
        <v>#N/A</v>
      </c>
      <c r="M56" t="e">
        <f t="shared" si="55"/>
        <v>#N/A</v>
      </c>
      <c r="N56" t="e">
        <f t="shared" si="56"/>
        <v>#N/A</v>
      </c>
      <c r="O56" t="e">
        <f t="shared" si="57"/>
        <v>#N/A</v>
      </c>
      <c r="P56" t="e">
        <f t="shared" si="58"/>
        <v>#N/A</v>
      </c>
      <c r="Q56" t="e">
        <f t="shared" si="59"/>
        <v>#N/A</v>
      </c>
      <c r="R56" t="e">
        <f t="shared" si="60"/>
        <v>#N/A</v>
      </c>
      <c r="S56" t="e">
        <f t="shared" si="61"/>
        <v>#N/A</v>
      </c>
      <c r="T56" s="32" t="e">
        <f t="shared" si="62"/>
        <v>#N/A</v>
      </c>
    </row>
    <row r="57" spans="1:20" x14ac:dyDescent="0.35">
      <c r="A57" s="31" t="e">
        <f t="shared" si="44"/>
        <v>#N/A</v>
      </c>
      <c r="B57">
        <f t="shared" si="63"/>
        <v>1</v>
      </c>
      <c r="C57" t="e">
        <f t="shared" si="45"/>
        <v>#N/A</v>
      </c>
      <c r="D57" t="e">
        <f t="shared" si="46"/>
        <v>#N/A</v>
      </c>
      <c r="E57" t="e">
        <f t="shared" si="47"/>
        <v>#N/A</v>
      </c>
      <c r="F57" t="e">
        <f t="shared" si="48"/>
        <v>#N/A</v>
      </c>
      <c r="G57" t="e">
        <f t="shared" si="49"/>
        <v>#N/A</v>
      </c>
      <c r="H57" t="e">
        <f t="shared" si="50"/>
        <v>#N/A</v>
      </c>
      <c r="I57" t="e">
        <f t="shared" si="51"/>
        <v>#N/A</v>
      </c>
      <c r="J57" t="e">
        <f t="shared" si="52"/>
        <v>#N/A</v>
      </c>
      <c r="K57" t="e">
        <f t="shared" si="53"/>
        <v>#N/A</v>
      </c>
      <c r="L57" t="e">
        <f t="shared" si="54"/>
        <v>#N/A</v>
      </c>
      <c r="M57" t="e">
        <f t="shared" si="55"/>
        <v>#N/A</v>
      </c>
      <c r="N57" t="e">
        <f t="shared" si="56"/>
        <v>#N/A</v>
      </c>
      <c r="O57" t="e">
        <f t="shared" si="57"/>
        <v>#N/A</v>
      </c>
      <c r="P57" t="e">
        <f t="shared" si="58"/>
        <v>#N/A</v>
      </c>
      <c r="Q57" t="e">
        <f t="shared" si="59"/>
        <v>#N/A</v>
      </c>
      <c r="R57" t="e">
        <f t="shared" si="60"/>
        <v>#N/A</v>
      </c>
      <c r="S57" t="e">
        <f t="shared" si="61"/>
        <v>#N/A</v>
      </c>
      <c r="T57" s="32" t="e">
        <f t="shared" si="62"/>
        <v>#N/A</v>
      </c>
    </row>
    <row r="58" spans="1:20" x14ac:dyDescent="0.35">
      <c r="A58" s="31" t="e">
        <f t="shared" si="44"/>
        <v>#N/A</v>
      </c>
      <c r="B58">
        <f t="shared" si="63"/>
        <v>1</v>
      </c>
      <c r="C58" t="e">
        <f t="shared" si="45"/>
        <v>#N/A</v>
      </c>
      <c r="D58" t="e">
        <f t="shared" si="46"/>
        <v>#N/A</v>
      </c>
      <c r="E58" t="e">
        <f t="shared" si="47"/>
        <v>#N/A</v>
      </c>
      <c r="F58" t="e">
        <f t="shared" si="48"/>
        <v>#N/A</v>
      </c>
      <c r="G58" t="e">
        <f t="shared" si="49"/>
        <v>#N/A</v>
      </c>
      <c r="H58" t="e">
        <f t="shared" si="50"/>
        <v>#N/A</v>
      </c>
      <c r="I58" t="e">
        <f t="shared" si="51"/>
        <v>#N/A</v>
      </c>
      <c r="J58" t="e">
        <f t="shared" si="52"/>
        <v>#N/A</v>
      </c>
      <c r="K58" t="e">
        <f t="shared" si="53"/>
        <v>#N/A</v>
      </c>
      <c r="L58" t="e">
        <f t="shared" si="54"/>
        <v>#N/A</v>
      </c>
      <c r="M58" t="e">
        <f t="shared" si="55"/>
        <v>#N/A</v>
      </c>
      <c r="N58" t="e">
        <f t="shared" si="56"/>
        <v>#N/A</v>
      </c>
      <c r="O58" t="e">
        <f t="shared" si="57"/>
        <v>#N/A</v>
      </c>
      <c r="P58" t="e">
        <f t="shared" si="58"/>
        <v>#N/A</v>
      </c>
      <c r="Q58" t="e">
        <f t="shared" si="59"/>
        <v>#N/A</v>
      </c>
      <c r="R58" t="e">
        <f t="shared" si="60"/>
        <v>#N/A</v>
      </c>
      <c r="S58" t="e">
        <f t="shared" si="61"/>
        <v>#N/A</v>
      </c>
      <c r="T58" s="32" t="e">
        <f>IF(T43=A30,F30,NA())</f>
        <v>#N/A</v>
      </c>
    </row>
    <row r="59" spans="1:20" x14ac:dyDescent="0.35">
      <c r="A59" s="31" t="e">
        <f>IF(A44=A31,F31,NA())</f>
        <v>#N/A</v>
      </c>
      <c r="B59">
        <f>IF(B44=A31,F31,NA())</f>
        <v>1</v>
      </c>
      <c r="C59" t="e">
        <f t="shared" si="45"/>
        <v>#N/A</v>
      </c>
      <c r="D59" t="e">
        <f t="shared" si="46"/>
        <v>#N/A</v>
      </c>
      <c r="E59" t="e">
        <f t="shared" si="47"/>
        <v>#N/A</v>
      </c>
      <c r="F59" t="e">
        <f t="shared" si="48"/>
        <v>#N/A</v>
      </c>
      <c r="G59" t="e">
        <f t="shared" si="49"/>
        <v>#N/A</v>
      </c>
      <c r="H59" t="e">
        <f t="shared" si="50"/>
        <v>#N/A</v>
      </c>
      <c r="I59" t="e">
        <f t="shared" si="51"/>
        <v>#N/A</v>
      </c>
      <c r="J59" t="e">
        <f t="shared" si="52"/>
        <v>#N/A</v>
      </c>
      <c r="K59" t="e">
        <f t="shared" si="53"/>
        <v>#N/A</v>
      </c>
      <c r="L59" t="e">
        <f t="shared" si="54"/>
        <v>#N/A</v>
      </c>
      <c r="M59" t="e">
        <f t="shared" si="55"/>
        <v>#N/A</v>
      </c>
      <c r="N59" t="e">
        <f t="shared" si="56"/>
        <v>#N/A</v>
      </c>
      <c r="O59" t="e">
        <f t="shared" si="57"/>
        <v>#N/A</v>
      </c>
      <c r="P59" t="e">
        <f t="shared" si="58"/>
        <v>#N/A</v>
      </c>
      <c r="Q59" t="e">
        <f t="shared" si="59"/>
        <v>#N/A</v>
      </c>
      <c r="R59" t="e">
        <f t="shared" si="60"/>
        <v>#N/A</v>
      </c>
      <c r="S59" t="e">
        <f t="shared" si="61"/>
        <v>#N/A</v>
      </c>
      <c r="T59" s="32" t="e">
        <f t="shared" si="62"/>
        <v>#N/A</v>
      </c>
    </row>
    <row r="60" spans="1:20" x14ac:dyDescent="0.35">
      <c r="A60" s="31" t="e">
        <f>IF(A45=A32,F32,NA())</f>
        <v>#N/A</v>
      </c>
      <c r="B60">
        <f t="shared" ref="B60" si="64">IF(B45=A32,F32,NA())</f>
        <v>8</v>
      </c>
      <c r="C60" t="e">
        <f t="shared" ref="C60" si="65">IF(C45=A32,F32,NA())</f>
        <v>#N/A</v>
      </c>
      <c r="D60" t="e">
        <f t="shared" ref="D60" si="66">IF(D45=A32,F32,NA())</f>
        <v>#N/A</v>
      </c>
      <c r="E60" t="e">
        <f t="shared" ref="E60" si="67">IF(E45=A32,F32,NA())</f>
        <v>#N/A</v>
      </c>
      <c r="F60" t="e">
        <f t="shared" ref="F60" si="68">IF(F45=A32,F32,NA())</f>
        <v>#N/A</v>
      </c>
      <c r="G60" t="e">
        <f t="shared" ref="G60" si="69">IF(G45=A32,F32,NA())</f>
        <v>#N/A</v>
      </c>
      <c r="H60" t="e">
        <f t="shared" ref="H60" si="70">IF(H45=A32,F32,NA())</f>
        <v>#N/A</v>
      </c>
      <c r="I60" t="e">
        <f t="shared" ref="I60" si="71">IF(I45=A32,F32,NA())</f>
        <v>#N/A</v>
      </c>
      <c r="J60" t="e">
        <f t="shared" ref="J60" si="72">IF(J45=A32,F32,NA())</f>
        <v>#N/A</v>
      </c>
      <c r="K60" t="e">
        <f t="shared" ref="K60" si="73">IF(K45=A32,F32,NA())</f>
        <v>#N/A</v>
      </c>
      <c r="L60" t="e">
        <f t="shared" ref="L60" si="74">IF(L45=A32,F32,NA())</f>
        <v>#N/A</v>
      </c>
      <c r="M60" t="e">
        <f t="shared" ref="M60" si="75">IF(M45=A32,F32,NA())</f>
        <v>#N/A</v>
      </c>
      <c r="N60" t="e">
        <f t="shared" ref="N60" si="76">IF(N45=A32,F32,NA())</f>
        <v>#N/A</v>
      </c>
      <c r="O60" t="e">
        <f t="shared" ref="O60" si="77">IF(O45=A32,F32,NA())</f>
        <v>#N/A</v>
      </c>
      <c r="P60" t="e">
        <f t="shared" ref="P60" si="78">IF(P45=A32,F32,NA())</f>
        <v>#N/A</v>
      </c>
      <c r="Q60" t="e">
        <f t="shared" ref="Q60" si="79">IF(Q45=A32,F32,NA())</f>
        <v>#N/A</v>
      </c>
      <c r="R60" t="e">
        <f t="shared" ref="R60" si="80">IF(R45=A32,F32,NA())</f>
        <v>#N/A</v>
      </c>
      <c r="S60" t="e">
        <f t="shared" ref="S60" si="81">IF(S45=A32,F32,NA())</f>
        <v>#N/A</v>
      </c>
      <c r="T60" s="32" t="e">
        <f t="shared" ref="T60" si="82">IF(T45=A32,F32,NA())</f>
        <v>#N/A</v>
      </c>
    </row>
    <row r="61" spans="1:20" x14ac:dyDescent="0.35">
      <c r="A61" s="31"/>
      <c r="T61" s="32"/>
    </row>
    <row r="66" spans="1:68" ht="31" x14ac:dyDescent="0.7">
      <c r="A66" s="125" t="s">
        <v>37</v>
      </c>
      <c r="B66" s="126"/>
      <c r="C66" s="126"/>
      <c r="X66" s="67"/>
      <c r="Y66" s="69" t="s">
        <v>11</v>
      </c>
      <c r="Z66" s="66"/>
      <c r="AA66" s="66"/>
      <c r="AB66" s="66"/>
      <c r="AC66" s="66"/>
      <c r="AW66" s="122" t="s">
        <v>38</v>
      </c>
      <c r="AX66" s="122"/>
      <c r="AY66" s="122"/>
      <c r="AZ66" s="122"/>
      <c r="BA66" s="122"/>
    </row>
    <row r="67" spans="1:68" x14ac:dyDescent="0.35">
      <c r="A67" s="38"/>
      <c r="B67" s="39"/>
      <c r="C67" s="40" t="s">
        <v>4</v>
      </c>
      <c r="D67" s="40"/>
      <c r="E67" s="40" t="s">
        <v>33</v>
      </c>
      <c r="F67" s="40" t="s">
        <v>6</v>
      </c>
      <c r="G67" s="40" t="s">
        <v>7</v>
      </c>
      <c r="H67" s="41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2"/>
      <c r="Y67">
        <f t="shared" ref="Y67:AC73" si="83">A67</f>
        <v>0</v>
      </c>
      <c r="Z67">
        <f t="shared" si="83"/>
        <v>0</v>
      </c>
      <c r="AA67" t="str">
        <f t="shared" si="83"/>
        <v>Module</v>
      </c>
      <c r="AB67">
        <f t="shared" si="83"/>
        <v>0</v>
      </c>
      <c r="AC67" t="str">
        <f t="shared" si="83"/>
        <v>Assesment</v>
      </c>
      <c r="AD67" s="40" t="s">
        <v>6</v>
      </c>
      <c r="AE67" s="40" t="s">
        <v>7</v>
      </c>
      <c r="AW67">
        <f t="shared" ref="AW67:AY67" si="84">A128</f>
        <v>0</v>
      </c>
      <c r="AX67">
        <f t="shared" si="84"/>
        <v>0</v>
      </c>
      <c r="AY67" t="str">
        <f t="shared" si="84"/>
        <v>Module</v>
      </c>
      <c r="BB67" s="40" t="s">
        <v>6</v>
      </c>
      <c r="BC67" s="40" t="s">
        <v>7</v>
      </c>
    </row>
    <row r="68" spans="1:68" x14ac:dyDescent="0.35">
      <c r="A68" s="43">
        <f t="shared" ref="A68:A77" si="85">A2</f>
        <v>2</v>
      </c>
      <c r="B68">
        <v>0</v>
      </c>
      <c r="C68" s="2" t="str">
        <f t="shared" ref="C68:C77" si="86">C2</f>
        <v>ELEE1661</v>
      </c>
      <c r="E68" t="s">
        <v>39</v>
      </c>
      <c r="F68">
        <f>USER!F8</f>
        <v>2</v>
      </c>
      <c r="G68">
        <f>USER!G8</f>
        <v>90</v>
      </c>
      <c r="T68" s="44"/>
      <c r="Y68">
        <f t="shared" si="83"/>
        <v>2</v>
      </c>
      <c r="Z68">
        <f t="shared" si="83"/>
        <v>0</v>
      </c>
      <c r="AA68" t="str">
        <f t="shared" si="83"/>
        <v>ELEE1661</v>
      </c>
      <c r="AB68">
        <f t="shared" si="83"/>
        <v>0</v>
      </c>
      <c r="AC68" t="str">
        <f t="shared" si="83"/>
        <v>Assignment</v>
      </c>
      <c r="AD68">
        <f>USER!F9</f>
        <v>3</v>
      </c>
      <c r="AE68">
        <f>USER!G9</f>
        <v>80</v>
      </c>
      <c r="AW68">
        <f t="shared" ref="AW68:AY69" si="87">A2</f>
        <v>2</v>
      </c>
      <c r="AX68">
        <f t="shared" si="87"/>
        <v>0</v>
      </c>
      <c r="AY68" t="str">
        <f t="shared" si="87"/>
        <v>ELEE1661</v>
      </c>
      <c r="BB68">
        <f>USER!F10</f>
        <v>4</v>
      </c>
      <c r="BC68">
        <f>USER!G10</f>
        <v>70</v>
      </c>
    </row>
    <row r="69" spans="1:68" x14ac:dyDescent="0.35">
      <c r="A69" s="43">
        <f t="shared" si="85"/>
        <v>4</v>
      </c>
      <c r="B69">
        <v>0</v>
      </c>
      <c r="C69" s="2" t="str">
        <f t="shared" si="86"/>
        <v>Two</v>
      </c>
      <c r="E69" t="s">
        <v>39</v>
      </c>
      <c r="F69">
        <f>USER!F17</f>
        <v>2</v>
      </c>
      <c r="G69">
        <f>USER!G17</f>
        <v>90</v>
      </c>
      <c r="T69" s="44"/>
      <c r="Y69">
        <f>A69</f>
        <v>4</v>
      </c>
      <c r="Z69">
        <f t="shared" si="83"/>
        <v>0</v>
      </c>
      <c r="AA69" t="str">
        <f t="shared" si="83"/>
        <v>Two</v>
      </c>
      <c r="AB69">
        <f t="shared" si="83"/>
        <v>0</v>
      </c>
      <c r="AC69" t="str">
        <f t="shared" si="83"/>
        <v>Assignment</v>
      </c>
      <c r="AD69">
        <f>USER!F18</f>
        <v>3</v>
      </c>
      <c r="AE69">
        <f>USER!G18</f>
        <v>80</v>
      </c>
      <c r="AW69">
        <f t="shared" si="87"/>
        <v>4</v>
      </c>
      <c r="AX69">
        <f t="shared" si="87"/>
        <v>0</v>
      </c>
      <c r="AY69" t="str">
        <f t="shared" si="87"/>
        <v>Two</v>
      </c>
      <c r="BB69">
        <f>USER!F19</f>
        <v>4</v>
      </c>
      <c r="BC69">
        <f>USER!G19</f>
        <v>70</v>
      </c>
    </row>
    <row r="70" spans="1:68" x14ac:dyDescent="0.35">
      <c r="A70" s="43">
        <f t="shared" si="85"/>
        <v>6</v>
      </c>
      <c r="B70">
        <v>0</v>
      </c>
      <c r="C70" s="2" t="str">
        <f t="shared" si="86"/>
        <v>Three</v>
      </c>
      <c r="E70" t="s">
        <v>39</v>
      </c>
      <c r="F70">
        <f>USER!F26</f>
        <v>2</v>
      </c>
      <c r="G70">
        <f>USER!G26</f>
        <v>90</v>
      </c>
      <c r="T70" s="44"/>
      <c r="Y70">
        <f t="shared" si="83"/>
        <v>6</v>
      </c>
      <c r="Z70">
        <f t="shared" si="83"/>
        <v>0</v>
      </c>
      <c r="AA70" t="str">
        <f t="shared" si="83"/>
        <v>Three</v>
      </c>
      <c r="AB70">
        <f t="shared" si="83"/>
        <v>0</v>
      </c>
      <c r="AC70" t="str">
        <f t="shared" si="83"/>
        <v>Assignment</v>
      </c>
      <c r="AD70">
        <f>USER!F27</f>
        <v>3</v>
      </c>
      <c r="AE70">
        <f>USER!G27</f>
        <v>80</v>
      </c>
      <c r="AW70">
        <f t="shared" ref="AW70:AW77" si="88">A4</f>
        <v>6</v>
      </c>
      <c r="AX70">
        <f t="shared" ref="AX70:AX77" si="89">B4</f>
        <v>0</v>
      </c>
      <c r="AY70" t="str">
        <f t="shared" ref="AY70:AY77" si="90">C4</f>
        <v>Three</v>
      </c>
      <c r="BB70">
        <f>USER!F28</f>
        <v>4</v>
      </c>
      <c r="BC70">
        <f>USER!G28</f>
        <v>70</v>
      </c>
    </row>
    <row r="71" spans="1:68" x14ac:dyDescent="0.35">
      <c r="A71" s="43">
        <f t="shared" si="85"/>
        <v>8</v>
      </c>
      <c r="B71">
        <v>0</v>
      </c>
      <c r="C71" s="2" t="str">
        <f t="shared" si="86"/>
        <v>Four</v>
      </c>
      <c r="E71" t="s">
        <v>39</v>
      </c>
      <c r="F71">
        <f>USER!F35</f>
        <v>2</v>
      </c>
      <c r="G71">
        <f>USER!G35</f>
        <v>90</v>
      </c>
      <c r="T71" s="44"/>
      <c r="Y71">
        <f t="shared" si="83"/>
        <v>8</v>
      </c>
      <c r="Z71">
        <f t="shared" si="83"/>
        <v>0</v>
      </c>
      <c r="AA71" t="str">
        <f t="shared" si="83"/>
        <v>Four</v>
      </c>
      <c r="AB71">
        <f t="shared" si="83"/>
        <v>0</v>
      </c>
      <c r="AC71" t="str">
        <f t="shared" si="83"/>
        <v>Assignment</v>
      </c>
      <c r="AD71">
        <f>USER!F36</f>
        <v>3</v>
      </c>
      <c r="AE71">
        <f>USER!G36</f>
        <v>80</v>
      </c>
      <c r="AW71">
        <f t="shared" si="88"/>
        <v>8</v>
      </c>
      <c r="AX71">
        <f t="shared" si="89"/>
        <v>0</v>
      </c>
      <c r="AY71" t="str">
        <f t="shared" si="90"/>
        <v>Four</v>
      </c>
      <c r="BB71">
        <f>USER!F37</f>
        <v>4</v>
      </c>
      <c r="BC71">
        <f>USER!G37</f>
        <v>70</v>
      </c>
    </row>
    <row r="72" spans="1:68" x14ac:dyDescent="0.35">
      <c r="A72" s="43">
        <f t="shared" si="85"/>
        <v>10</v>
      </c>
      <c r="B72">
        <v>0</v>
      </c>
      <c r="C72" s="2" t="str">
        <f t="shared" si="86"/>
        <v>Five</v>
      </c>
      <c r="E72" t="s">
        <v>39</v>
      </c>
      <c r="F72">
        <f>USER!F44</f>
        <v>2</v>
      </c>
      <c r="G72">
        <f>USER!G44</f>
        <v>90</v>
      </c>
      <c r="T72" s="44"/>
      <c r="Y72">
        <f t="shared" si="83"/>
        <v>10</v>
      </c>
      <c r="Z72">
        <f t="shared" si="83"/>
        <v>0</v>
      </c>
      <c r="AA72" t="str">
        <f t="shared" si="83"/>
        <v>Five</v>
      </c>
      <c r="AB72">
        <f t="shared" si="83"/>
        <v>0</v>
      </c>
      <c r="AC72" t="str">
        <f t="shared" si="83"/>
        <v>Assignment</v>
      </c>
      <c r="AD72">
        <f>USER!F45</f>
        <v>3</v>
      </c>
      <c r="AE72">
        <f>USER!G45</f>
        <v>80</v>
      </c>
      <c r="AW72">
        <f t="shared" si="88"/>
        <v>10</v>
      </c>
      <c r="AX72">
        <f t="shared" si="89"/>
        <v>0</v>
      </c>
      <c r="AY72" t="str">
        <f t="shared" si="90"/>
        <v>Five</v>
      </c>
      <c r="BB72">
        <f>USER!F46</f>
        <v>4</v>
      </c>
      <c r="BC72">
        <f>USER!G46</f>
        <v>70</v>
      </c>
    </row>
    <row r="73" spans="1:68" x14ac:dyDescent="0.35">
      <c r="A73" s="43">
        <f t="shared" si="85"/>
        <v>12</v>
      </c>
      <c r="B73">
        <v>0</v>
      </c>
      <c r="C73" s="2" t="str">
        <f t="shared" si="86"/>
        <v>Six</v>
      </c>
      <c r="E73" t="s">
        <v>39</v>
      </c>
      <c r="F73">
        <f>USER!J8</f>
        <v>2</v>
      </c>
      <c r="G73">
        <f>USER!K8</f>
        <v>0</v>
      </c>
      <c r="T73" s="44"/>
      <c r="Y73">
        <f t="shared" si="83"/>
        <v>12</v>
      </c>
      <c r="Z73">
        <f t="shared" si="83"/>
        <v>0</v>
      </c>
      <c r="AA73" t="str">
        <f t="shared" si="83"/>
        <v>Six</v>
      </c>
      <c r="AB73">
        <f t="shared" si="83"/>
        <v>0</v>
      </c>
      <c r="AC73" t="str">
        <f t="shared" si="83"/>
        <v>Assignment</v>
      </c>
      <c r="AD73">
        <f>USER!J9</f>
        <v>3</v>
      </c>
      <c r="AE73">
        <f>USER!K9</f>
        <v>0</v>
      </c>
      <c r="AW73">
        <f t="shared" si="88"/>
        <v>12</v>
      </c>
      <c r="AX73">
        <f t="shared" si="89"/>
        <v>0</v>
      </c>
      <c r="AY73" t="str">
        <f t="shared" si="90"/>
        <v>Six</v>
      </c>
      <c r="BB73">
        <f>USER!J10</f>
        <v>4</v>
      </c>
      <c r="BC73">
        <f>USER!K10</f>
        <v>0</v>
      </c>
    </row>
    <row r="74" spans="1:68" x14ac:dyDescent="0.35">
      <c r="A74" s="43">
        <f t="shared" si="85"/>
        <v>14</v>
      </c>
      <c r="B74">
        <v>0</v>
      </c>
      <c r="C74" s="2" t="str">
        <f t="shared" si="86"/>
        <v>Seven</v>
      </c>
      <c r="E74" t="s">
        <v>39</v>
      </c>
      <c r="F74">
        <f>USER!J17</f>
        <v>2</v>
      </c>
      <c r="G74">
        <f>USER!K17</f>
        <v>20</v>
      </c>
      <c r="T74" s="44"/>
      <c r="Y74">
        <f t="shared" ref="Y74:Y77" si="91">A74</f>
        <v>14</v>
      </c>
      <c r="Z74">
        <f t="shared" ref="Z74:Z77" si="92">B74</f>
        <v>0</v>
      </c>
      <c r="AA74" t="str">
        <f t="shared" ref="AA74:AA77" si="93">C74</f>
        <v>Seven</v>
      </c>
      <c r="AB74">
        <f t="shared" ref="AB74:AB77" si="94">D74</f>
        <v>0</v>
      </c>
      <c r="AC74" t="str">
        <f t="shared" ref="AC74:AC77" si="95">E74</f>
        <v>Assignment</v>
      </c>
      <c r="AD74">
        <f>USER!J18</f>
        <v>3</v>
      </c>
      <c r="AE74">
        <f>USER!K18</f>
        <v>25</v>
      </c>
      <c r="AW74">
        <f t="shared" si="88"/>
        <v>14</v>
      </c>
      <c r="AX74">
        <f t="shared" si="89"/>
        <v>0</v>
      </c>
      <c r="AY74" t="str">
        <f t="shared" si="90"/>
        <v>Seven</v>
      </c>
      <c r="BB74">
        <f>USER!J19</f>
        <v>4</v>
      </c>
      <c r="BC74">
        <f>USER!K19</f>
        <v>30</v>
      </c>
    </row>
    <row r="75" spans="1:68" x14ac:dyDescent="0.35">
      <c r="A75" s="43">
        <f t="shared" si="85"/>
        <v>16</v>
      </c>
      <c r="B75">
        <v>0</v>
      </c>
      <c r="C75" s="2" t="str">
        <f t="shared" si="86"/>
        <v>Eight</v>
      </c>
      <c r="E75" t="s">
        <v>39</v>
      </c>
      <c r="F75">
        <f>USER!J26</f>
        <v>2</v>
      </c>
      <c r="G75">
        <f>USER!K26</f>
        <v>20</v>
      </c>
      <c r="T75" s="44"/>
      <c r="Y75">
        <f t="shared" si="91"/>
        <v>16</v>
      </c>
      <c r="Z75">
        <f t="shared" si="92"/>
        <v>0</v>
      </c>
      <c r="AA75" t="str">
        <f t="shared" si="93"/>
        <v>Eight</v>
      </c>
      <c r="AB75">
        <f t="shared" si="94"/>
        <v>0</v>
      </c>
      <c r="AC75" t="str">
        <f t="shared" si="95"/>
        <v>Assignment</v>
      </c>
      <c r="AD75">
        <f>USER!J27</f>
        <v>3</v>
      </c>
      <c r="AE75">
        <f>USER!K27</f>
        <v>25</v>
      </c>
      <c r="AW75">
        <f t="shared" si="88"/>
        <v>16</v>
      </c>
      <c r="AX75">
        <f t="shared" si="89"/>
        <v>0</v>
      </c>
      <c r="AY75" t="str">
        <f t="shared" si="90"/>
        <v>Eight</v>
      </c>
      <c r="BB75">
        <f>USER!J28</f>
        <v>4</v>
      </c>
      <c r="BC75">
        <f>USER!K28</f>
        <v>30</v>
      </c>
    </row>
    <row r="76" spans="1:68" x14ac:dyDescent="0.35">
      <c r="A76" s="43">
        <f t="shared" si="85"/>
        <v>18</v>
      </c>
      <c r="B76">
        <v>0</v>
      </c>
      <c r="C76" s="2" t="str">
        <f t="shared" si="86"/>
        <v>ELEE1165</v>
      </c>
      <c r="E76" t="s">
        <v>39</v>
      </c>
      <c r="F76">
        <f>USER!J35</f>
        <v>2</v>
      </c>
      <c r="G76">
        <f>USER!K35</f>
        <v>20</v>
      </c>
      <c r="T76" s="44"/>
      <c r="Y76">
        <f t="shared" si="91"/>
        <v>18</v>
      </c>
      <c r="Z76">
        <f t="shared" si="92"/>
        <v>0</v>
      </c>
      <c r="AA76" t="str">
        <f t="shared" si="93"/>
        <v>ELEE1165</v>
      </c>
      <c r="AB76">
        <f t="shared" si="94"/>
        <v>0</v>
      </c>
      <c r="AC76" t="str">
        <f t="shared" si="95"/>
        <v>Assignment</v>
      </c>
      <c r="AD76">
        <f>USER!J36</f>
        <v>3</v>
      </c>
      <c r="AE76">
        <f>USER!K36</f>
        <v>25</v>
      </c>
      <c r="AW76">
        <f t="shared" si="88"/>
        <v>18</v>
      </c>
      <c r="AX76">
        <f t="shared" si="89"/>
        <v>0</v>
      </c>
      <c r="AY76" t="str">
        <f t="shared" si="90"/>
        <v>ELEE1165</v>
      </c>
      <c r="BB76">
        <f>USER!J37</f>
        <v>4</v>
      </c>
      <c r="BC76">
        <f>USER!K37</f>
        <v>30</v>
      </c>
    </row>
    <row r="77" spans="1:68" x14ac:dyDescent="0.35">
      <c r="A77" s="43">
        <f t="shared" si="85"/>
        <v>20</v>
      </c>
      <c r="B77">
        <v>0</v>
      </c>
      <c r="C77" s="2" t="str">
        <f t="shared" si="86"/>
        <v>Ten</v>
      </c>
      <c r="E77" t="s">
        <v>39</v>
      </c>
      <c r="F77">
        <f>USER!J44</f>
        <v>2</v>
      </c>
      <c r="G77">
        <f>USER!K44</f>
        <v>20</v>
      </c>
      <c r="T77" s="44"/>
      <c r="Y77">
        <f t="shared" si="91"/>
        <v>20</v>
      </c>
      <c r="Z77">
        <f t="shared" si="92"/>
        <v>0</v>
      </c>
      <c r="AA77" t="str">
        <f t="shared" si="93"/>
        <v>Ten</v>
      </c>
      <c r="AB77">
        <f t="shared" si="94"/>
        <v>0</v>
      </c>
      <c r="AC77" t="str">
        <f t="shared" si="95"/>
        <v>Assignment</v>
      </c>
      <c r="AD77">
        <f>USER!J45</f>
        <v>3</v>
      </c>
      <c r="AE77">
        <f>USER!K45</f>
        <v>25</v>
      </c>
      <c r="AW77">
        <f t="shared" si="88"/>
        <v>20</v>
      </c>
      <c r="AX77">
        <f t="shared" si="89"/>
        <v>0</v>
      </c>
      <c r="AY77" t="str">
        <f t="shared" si="90"/>
        <v>Ten</v>
      </c>
      <c r="AZ77" t="str">
        <f>D142</f>
        <v xml:space="preserve"> </v>
      </c>
      <c r="BB77">
        <f>USER!J46</f>
        <v>4</v>
      </c>
      <c r="BC77">
        <f>USER!K46</f>
        <v>30</v>
      </c>
    </row>
    <row r="79" spans="1:68" x14ac:dyDescent="0.35">
      <c r="A79" s="43" t="s">
        <v>35</v>
      </c>
      <c r="T79" s="44"/>
      <c r="Y79" t="str">
        <f>A79</f>
        <v>WEIGHT</v>
      </c>
      <c r="AW79" t="str">
        <f>A140</f>
        <v>WEIGHT</v>
      </c>
    </row>
    <row r="80" spans="1:68" x14ac:dyDescent="0.35">
      <c r="A80" s="45">
        <v>0.05</v>
      </c>
      <c r="B80" s="1">
        <v>0.1</v>
      </c>
      <c r="C80" s="1">
        <v>0.15</v>
      </c>
      <c r="D80" s="1">
        <v>0.2</v>
      </c>
      <c r="E80" s="1">
        <v>0.25</v>
      </c>
      <c r="F80" s="1">
        <v>0.3</v>
      </c>
      <c r="G80" s="1">
        <v>0.35</v>
      </c>
      <c r="H80" s="1">
        <v>0.4</v>
      </c>
      <c r="I80" s="1">
        <v>0.45</v>
      </c>
      <c r="J80" s="1">
        <v>0.5</v>
      </c>
      <c r="K80" s="1">
        <v>0.55000000000000004</v>
      </c>
      <c r="L80" s="1">
        <v>0.6</v>
      </c>
      <c r="M80" s="1">
        <v>0.65</v>
      </c>
      <c r="N80" s="1">
        <v>0.7</v>
      </c>
      <c r="O80" s="1">
        <v>0.75</v>
      </c>
      <c r="P80" s="1">
        <v>0.8</v>
      </c>
      <c r="Q80" s="1">
        <v>0.85</v>
      </c>
      <c r="R80" s="1">
        <v>0.9</v>
      </c>
      <c r="S80" s="1">
        <v>0.95</v>
      </c>
      <c r="T80" s="46">
        <v>1</v>
      </c>
      <c r="Y80">
        <f>A80</f>
        <v>0.05</v>
      </c>
      <c r="Z80">
        <f t="shared" ref="Z80:AR80" si="96">B80</f>
        <v>0.1</v>
      </c>
      <c r="AA80">
        <f t="shared" si="96"/>
        <v>0.15</v>
      </c>
      <c r="AB80">
        <f t="shared" si="96"/>
        <v>0.2</v>
      </c>
      <c r="AC80">
        <f t="shared" si="96"/>
        <v>0.25</v>
      </c>
      <c r="AD80">
        <f t="shared" si="96"/>
        <v>0.3</v>
      </c>
      <c r="AE80">
        <f t="shared" si="96"/>
        <v>0.35</v>
      </c>
      <c r="AF80">
        <f t="shared" si="96"/>
        <v>0.4</v>
      </c>
      <c r="AG80">
        <f t="shared" si="96"/>
        <v>0.45</v>
      </c>
      <c r="AH80">
        <f t="shared" si="96"/>
        <v>0.5</v>
      </c>
      <c r="AI80">
        <f t="shared" si="96"/>
        <v>0.55000000000000004</v>
      </c>
      <c r="AJ80">
        <f t="shared" si="96"/>
        <v>0.6</v>
      </c>
      <c r="AK80">
        <f t="shared" si="96"/>
        <v>0.65</v>
      </c>
      <c r="AL80">
        <f t="shared" si="96"/>
        <v>0.7</v>
      </c>
      <c r="AM80">
        <f t="shared" si="96"/>
        <v>0.75</v>
      </c>
      <c r="AN80">
        <f t="shared" si="96"/>
        <v>0.8</v>
      </c>
      <c r="AO80">
        <f t="shared" si="96"/>
        <v>0.85</v>
      </c>
      <c r="AP80">
        <f t="shared" si="96"/>
        <v>0.9</v>
      </c>
      <c r="AQ80">
        <f t="shared" si="96"/>
        <v>0.95</v>
      </c>
      <c r="AR80">
        <f t="shared" si="96"/>
        <v>1</v>
      </c>
      <c r="AW80">
        <f>A141</f>
        <v>0.05</v>
      </c>
      <c r="AX80">
        <f t="shared" ref="AX80:BP80" si="97">B141</f>
        <v>0.1</v>
      </c>
      <c r="AY80">
        <f t="shared" si="97"/>
        <v>0.15</v>
      </c>
      <c r="AZ80">
        <f t="shared" si="97"/>
        <v>0.2</v>
      </c>
      <c r="BA80">
        <f t="shared" si="97"/>
        <v>0.25</v>
      </c>
      <c r="BB80">
        <f t="shared" si="97"/>
        <v>0.3</v>
      </c>
      <c r="BC80">
        <f t="shared" si="97"/>
        <v>0.35</v>
      </c>
      <c r="BD80">
        <f t="shared" si="97"/>
        <v>0.4</v>
      </c>
      <c r="BE80">
        <f t="shared" si="97"/>
        <v>0.45</v>
      </c>
      <c r="BF80">
        <f t="shared" si="97"/>
        <v>0.5</v>
      </c>
      <c r="BG80">
        <f t="shared" si="97"/>
        <v>0.55000000000000004</v>
      </c>
      <c r="BH80">
        <f t="shared" si="97"/>
        <v>0.6</v>
      </c>
      <c r="BI80">
        <f t="shared" si="97"/>
        <v>0.65</v>
      </c>
      <c r="BJ80">
        <f t="shared" si="97"/>
        <v>0.7</v>
      </c>
      <c r="BK80">
        <f t="shared" si="97"/>
        <v>0.75</v>
      </c>
      <c r="BL80">
        <f t="shared" si="97"/>
        <v>0.8</v>
      </c>
      <c r="BM80">
        <f t="shared" si="97"/>
        <v>0.85</v>
      </c>
      <c r="BN80">
        <f t="shared" si="97"/>
        <v>0.9</v>
      </c>
      <c r="BO80">
        <f t="shared" si="97"/>
        <v>0.95</v>
      </c>
      <c r="BP80">
        <f t="shared" si="97"/>
        <v>1</v>
      </c>
    </row>
    <row r="81" spans="1:68" x14ac:dyDescent="0.35">
      <c r="A81" s="43" t="str">
        <f t="shared" ref="A81:A90" si="98">IF(G68=5,A68," ")</f>
        <v xml:space="preserve"> </v>
      </c>
      <c r="B81" t="str">
        <f t="shared" ref="B81:B90" si="99">IF(G68=10,A68," ")</f>
        <v xml:space="preserve"> </v>
      </c>
      <c r="C81" t="str">
        <f t="shared" ref="C81:C90" si="100">IF(G68=15,A68," ")</f>
        <v xml:space="preserve"> </v>
      </c>
      <c r="D81" t="str">
        <f t="shared" ref="D81:D90" si="101">IF(G68=20,A68," ")</f>
        <v xml:space="preserve"> </v>
      </c>
      <c r="E81" t="str">
        <f t="shared" ref="E81:E90" si="102">IF(G68=25,A68," ")</f>
        <v xml:space="preserve"> </v>
      </c>
      <c r="F81" t="str">
        <f t="shared" ref="F81:F90" si="103">IF(G68=30,A68," ")</f>
        <v xml:space="preserve"> </v>
      </c>
      <c r="G81" t="str">
        <f t="shared" ref="G81:G90" si="104">IF(G68=35,A68," ")</f>
        <v xml:space="preserve"> </v>
      </c>
      <c r="H81" t="str">
        <f t="shared" ref="H81:H90" si="105">IF(G68=40,A68," ")</f>
        <v xml:space="preserve"> </v>
      </c>
      <c r="I81" t="str">
        <f t="shared" ref="I81:I90" si="106">IF(G68=45,A68," ")</f>
        <v xml:space="preserve"> </v>
      </c>
      <c r="J81" t="str">
        <f t="shared" ref="J81:J90" si="107">IF(G68=50,A68,"")</f>
        <v/>
      </c>
      <c r="K81" t="str">
        <f t="shared" ref="K81:K90" si="108">IF(G68=55,A68," ")</f>
        <v xml:space="preserve"> </v>
      </c>
      <c r="L81" t="str">
        <f t="shared" ref="L81:L90" si="109">IF(G68=60,A68," ")</f>
        <v xml:space="preserve"> </v>
      </c>
      <c r="M81" t="str">
        <f t="shared" ref="M81:M90" si="110">IF(G68=65,A68," ")</f>
        <v xml:space="preserve"> </v>
      </c>
      <c r="N81" t="str">
        <f t="shared" ref="N81:N90" si="111">IF(G68=70,A68," ")</f>
        <v xml:space="preserve"> </v>
      </c>
      <c r="O81" t="str">
        <f t="shared" ref="O81:O90" si="112">IF(G68=75,A68," ")</f>
        <v xml:space="preserve"> </v>
      </c>
      <c r="P81" t="str">
        <f t="shared" ref="P81:P90" si="113">IF(G68=80,A68," ")</f>
        <v xml:space="preserve"> </v>
      </c>
      <c r="Q81" t="str">
        <f t="shared" ref="Q81:Q90" si="114">IF(G68=85,A68," ")</f>
        <v xml:space="preserve"> </v>
      </c>
      <c r="R81">
        <f t="shared" ref="R81:R90" si="115">IF(G68=90,A68," ")</f>
        <v>2</v>
      </c>
      <c r="S81" t="str">
        <f t="shared" ref="S81:S90" si="116">IF(G68=95,A68," ")</f>
        <v xml:space="preserve"> </v>
      </c>
      <c r="T81" s="44" t="str">
        <f t="shared" ref="T81:T90" si="117">IF(G68=100,A68," ")</f>
        <v xml:space="preserve"> </v>
      </c>
      <c r="Y81" s="43" t="str">
        <f t="shared" ref="Y81:Y90" si="118">IF(AE68=5,Y68," ")</f>
        <v xml:space="preserve"> </v>
      </c>
      <c r="Z81" t="str">
        <f t="shared" ref="Z81:Z90" si="119">IF(AE68=10,Y68," ")</f>
        <v xml:space="preserve"> </v>
      </c>
      <c r="AA81" t="str">
        <f t="shared" ref="AA81:AA90" si="120">IF(AE68=15,Y68," ")</f>
        <v xml:space="preserve"> </v>
      </c>
      <c r="AB81" t="str">
        <f t="shared" ref="AB81:AB90" si="121">IF(AE68=20,Y68," ")</f>
        <v xml:space="preserve"> </v>
      </c>
      <c r="AC81" t="str">
        <f t="shared" ref="AC81:AC90" si="122">IF(AE68=25,Y68," ")</f>
        <v xml:space="preserve"> </v>
      </c>
      <c r="AD81" t="str">
        <f t="shared" ref="AD81:AD90" si="123">IF(AE68=30,Y68," ")</f>
        <v xml:space="preserve"> </v>
      </c>
      <c r="AE81" t="str">
        <f t="shared" ref="AE81:AE90" si="124">IF(AE68=35,Y68," ")</f>
        <v xml:space="preserve"> </v>
      </c>
      <c r="AF81" t="str">
        <f t="shared" ref="AF81:AF90" si="125">IF(AE68=40,Y68," ")</f>
        <v xml:space="preserve"> </v>
      </c>
      <c r="AG81" t="str">
        <f t="shared" ref="AG81:AG90" si="126">IF(AE68=45,Y68," ")</f>
        <v xml:space="preserve"> </v>
      </c>
      <c r="AH81" t="str">
        <f t="shared" ref="AH81:AH90" si="127">IF(AE68=50,Y68,"")</f>
        <v/>
      </c>
      <c r="AI81" t="str">
        <f t="shared" ref="AI81:AI90" si="128">IF(AE68=55,Y68," ")</f>
        <v xml:space="preserve"> </v>
      </c>
      <c r="AJ81" t="str">
        <f t="shared" ref="AJ81:AJ90" si="129">IF(AE68=60,Y68," ")</f>
        <v xml:space="preserve"> </v>
      </c>
      <c r="AK81" t="str">
        <f t="shared" ref="AK81:AK90" si="130">IF(AE68=65,Y68," ")</f>
        <v xml:space="preserve"> </v>
      </c>
      <c r="AL81" t="str">
        <f t="shared" ref="AL81:AL90" si="131">IF(AE68=70,Y68," ")</f>
        <v xml:space="preserve"> </v>
      </c>
      <c r="AM81" t="str">
        <f t="shared" ref="AM81:AM90" si="132">IF(AE68=75,Y68," ")</f>
        <v xml:space="preserve"> </v>
      </c>
      <c r="AN81">
        <f t="shared" ref="AN81:AN90" si="133">IF(AE68=80,Y68," ")</f>
        <v>2</v>
      </c>
      <c r="AO81" t="str">
        <f t="shared" ref="AO81:AO90" si="134">IF(AE68=85,Y68," ")</f>
        <v xml:space="preserve"> </v>
      </c>
      <c r="AP81" t="str">
        <f t="shared" ref="AP81:AP90" si="135">IF(AE68=90,Y68," ")</f>
        <v xml:space="preserve"> </v>
      </c>
      <c r="AQ81" t="str">
        <f t="shared" ref="AQ81:AQ90" si="136">IF(AE68=95,Y68," ")</f>
        <v xml:space="preserve"> </v>
      </c>
      <c r="AR81" s="44" t="str">
        <f t="shared" ref="AR81:AR90" si="137">IF(AE68=100,Y68," ")</f>
        <v xml:space="preserve"> </v>
      </c>
      <c r="AW81" s="43" t="str">
        <f t="shared" ref="AW81:AW90" si="138">IF(BC68=5,AW68," ")</f>
        <v xml:space="preserve"> </v>
      </c>
      <c r="AX81" t="str">
        <f t="shared" ref="AX81:AX90" si="139">IF(BC68=10,AW68," ")</f>
        <v xml:space="preserve"> </v>
      </c>
      <c r="AY81" t="str">
        <f t="shared" ref="AY81:AY90" si="140">IF(BC68=15,AW68," ")</f>
        <v xml:space="preserve"> </v>
      </c>
      <c r="AZ81" t="str">
        <f t="shared" ref="AZ81:AZ90" si="141">IF(BC68=20,AW68," ")</f>
        <v xml:space="preserve"> </v>
      </c>
      <c r="BA81" t="str">
        <f t="shared" ref="BA81:BA90" si="142">IF(BC68=25,AW68," ")</f>
        <v xml:space="preserve"> </v>
      </c>
      <c r="BB81" t="str">
        <f t="shared" ref="BB81:BB90" si="143">IF(BC68=30,AW68," ")</f>
        <v xml:space="preserve"> </v>
      </c>
      <c r="BC81" t="str">
        <f t="shared" ref="BC81:BC90" si="144">IF(BC68=35,AW68," ")</f>
        <v xml:space="preserve"> </v>
      </c>
      <c r="BD81" t="str">
        <f t="shared" ref="BD81:BD90" si="145">IF(BC68=40,AW68," ")</f>
        <v xml:space="preserve"> </v>
      </c>
      <c r="BE81" t="str">
        <f t="shared" ref="BE81:BE90" si="146">IF(BC68=45,AW68," ")</f>
        <v xml:space="preserve"> </v>
      </c>
      <c r="BF81" t="str">
        <f t="shared" ref="BF81:BF90" si="147">IF(BC68=50,AW68,"")</f>
        <v/>
      </c>
      <c r="BG81" t="str">
        <f t="shared" ref="BG81:BG90" si="148">IF(BC68=55,AW68," ")</f>
        <v xml:space="preserve"> </v>
      </c>
      <c r="BH81" t="str">
        <f t="shared" ref="BH81:BH90" si="149">IF(BC68=60,AW68," ")</f>
        <v xml:space="preserve"> </v>
      </c>
      <c r="BI81" t="str">
        <f t="shared" ref="BI81:BI90" si="150">IF(BC68=65,AW68," ")</f>
        <v xml:space="preserve"> </v>
      </c>
      <c r="BJ81">
        <f t="shared" ref="BJ81:BJ90" si="151">IF(BC68=70,AW68," ")</f>
        <v>2</v>
      </c>
      <c r="BK81" t="str">
        <f t="shared" ref="BK81:BK90" si="152">IF(BC68=75,AW68," ")</f>
        <v xml:space="preserve"> </v>
      </c>
      <c r="BL81" t="str">
        <f t="shared" ref="BL81:BL90" si="153">IF(BC68=80,AW68," ")</f>
        <v xml:space="preserve"> </v>
      </c>
      <c r="BM81" t="str">
        <f t="shared" ref="BM81:BM90" si="154">IF(BC68=85,AW68," ")</f>
        <v xml:space="preserve"> </v>
      </c>
      <c r="BN81" t="str">
        <f t="shared" ref="BN81:BN90" si="155">IF(BC68=90,AW68," ")</f>
        <v xml:space="preserve"> </v>
      </c>
      <c r="BO81" t="str">
        <f t="shared" ref="BO81:BO90" si="156">IF(BC68=95,AW68," ")</f>
        <v xml:space="preserve"> </v>
      </c>
      <c r="BP81" s="44" t="str">
        <f t="shared" ref="BP81:BP90" si="157">IF(BC68=100,AW68," ")</f>
        <v xml:space="preserve"> </v>
      </c>
    </row>
    <row r="82" spans="1:68" x14ac:dyDescent="0.35">
      <c r="A82" s="43" t="str">
        <f t="shared" si="98"/>
        <v xml:space="preserve"> </v>
      </c>
      <c r="B82" t="str">
        <f t="shared" si="99"/>
        <v xml:space="preserve"> </v>
      </c>
      <c r="C82" t="str">
        <f t="shared" si="100"/>
        <v xml:space="preserve"> </v>
      </c>
      <c r="D82" t="str">
        <f t="shared" si="101"/>
        <v xml:space="preserve"> </v>
      </c>
      <c r="E82" t="str">
        <f t="shared" si="102"/>
        <v xml:space="preserve"> </v>
      </c>
      <c r="F82" t="str">
        <f t="shared" si="103"/>
        <v xml:space="preserve"> </v>
      </c>
      <c r="G82" t="str">
        <f t="shared" si="104"/>
        <v xml:space="preserve"> </v>
      </c>
      <c r="H82" t="str">
        <f t="shared" si="105"/>
        <v xml:space="preserve"> </v>
      </c>
      <c r="I82" t="str">
        <f t="shared" si="106"/>
        <v xml:space="preserve"> </v>
      </c>
      <c r="J82" t="str">
        <f t="shared" si="107"/>
        <v/>
      </c>
      <c r="K82" t="str">
        <f t="shared" si="108"/>
        <v xml:space="preserve"> </v>
      </c>
      <c r="L82" t="str">
        <f t="shared" si="109"/>
        <v xml:space="preserve"> </v>
      </c>
      <c r="M82" t="str">
        <f t="shared" si="110"/>
        <v xml:space="preserve"> </v>
      </c>
      <c r="N82" t="str">
        <f t="shared" si="111"/>
        <v xml:space="preserve"> </v>
      </c>
      <c r="O82" t="str">
        <f t="shared" si="112"/>
        <v xml:space="preserve"> </v>
      </c>
      <c r="P82" t="str">
        <f t="shared" si="113"/>
        <v xml:space="preserve"> </v>
      </c>
      <c r="Q82" t="str">
        <f t="shared" si="114"/>
        <v xml:space="preserve"> </v>
      </c>
      <c r="R82">
        <f t="shared" si="115"/>
        <v>4</v>
      </c>
      <c r="S82" t="str">
        <f t="shared" si="116"/>
        <v xml:space="preserve"> </v>
      </c>
      <c r="T82" s="44" t="str">
        <f t="shared" si="117"/>
        <v xml:space="preserve"> </v>
      </c>
      <c r="Y82" s="43" t="str">
        <f t="shared" si="118"/>
        <v xml:space="preserve"> </v>
      </c>
      <c r="Z82" t="str">
        <f t="shared" si="119"/>
        <v xml:space="preserve"> </v>
      </c>
      <c r="AA82" t="str">
        <f t="shared" si="120"/>
        <v xml:space="preserve"> </v>
      </c>
      <c r="AB82" t="str">
        <f t="shared" si="121"/>
        <v xml:space="preserve"> </v>
      </c>
      <c r="AC82" t="str">
        <f t="shared" si="122"/>
        <v xml:space="preserve"> </v>
      </c>
      <c r="AD82" t="str">
        <f t="shared" si="123"/>
        <v xml:space="preserve"> </v>
      </c>
      <c r="AE82" t="str">
        <f t="shared" si="124"/>
        <v xml:space="preserve"> </v>
      </c>
      <c r="AF82" t="str">
        <f t="shared" si="125"/>
        <v xml:space="preserve"> </v>
      </c>
      <c r="AG82" t="str">
        <f t="shared" si="126"/>
        <v xml:space="preserve"> </v>
      </c>
      <c r="AH82" t="str">
        <f t="shared" si="127"/>
        <v/>
      </c>
      <c r="AI82" t="str">
        <f t="shared" si="128"/>
        <v xml:space="preserve"> </v>
      </c>
      <c r="AJ82" t="str">
        <f t="shared" si="129"/>
        <v xml:space="preserve"> </v>
      </c>
      <c r="AK82" t="str">
        <f t="shared" si="130"/>
        <v xml:space="preserve"> </v>
      </c>
      <c r="AL82" t="str">
        <f t="shared" si="131"/>
        <v xml:space="preserve"> </v>
      </c>
      <c r="AM82" t="str">
        <f t="shared" si="132"/>
        <v xml:space="preserve"> </v>
      </c>
      <c r="AN82">
        <f t="shared" si="133"/>
        <v>4</v>
      </c>
      <c r="AO82" t="str">
        <f t="shared" si="134"/>
        <v xml:space="preserve"> </v>
      </c>
      <c r="AP82" t="str">
        <f t="shared" si="135"/>
        <v xml:space="preserve"> </v>
      </c>
      <c r="AQ82" t="str">
        <f t="shared" si="136"/>
        <v xml:space="preserve"> </v>
      </c>
      <c r="AR82" s="44" t="str">
        <f t="shared" si="137"/>
        <v xml:space="preserve"> </v>
      </c>
      <c r="AW82" s="43" t="str">
        <f t="shared" si="138"/>
        <v xml:space="preserve"> </v>
      </c>
      <c r="AX82" t="str">
        <f t="shared" si="139"/>
        <v xml:space="preserve"> </v>
      </c>
      <c r="AY82" t="str">
        <f t="shared" si="140"/>
        <v xml:space="preserve"> </v>
      </c>
      <c r="AZ82" t="str">
        <f t="shared" si="141"/>
        <v xml:space="preserve"> </v>
      </c>
      <c r="BA82" t="str">
        <f t="shared" si="142"/>
        <v xml:space="preserve"> </v>
      </c>
      <c r="BB82" t="str">
        <f t="shared" si="143"/>
        <v xml:space="preserve"> </v>
      </c>
      <c r="BC82" t="str">
        <f t="shared" si="144"/>
        <v xml:space="preserve"> </v>
      </c>
      <c r="BD82" t="str">
        <f t="shared" si="145"/>
        <v xml:space="preserve"> </v>
      </c>
      <c r="BE82" t="str">
        <f t="shared" si="146"/>
        <v xml:space="preserve"> </v>
      </c>
      <c r="BF82" t="str">
        <f t="shared" si="147"/>
        <v/>
      </c>
      <c r="BG82" t="str">
        <f t="shared" si="148"/>
        <v xml:space="preserve"> </v>
      </c>
      <c r="BH82" t="str">
        <f t="shared" si="149"/>
        <v xml:space="preserve"> </v>
      </c>
      <c r="BI82" t="str">
        <f t="shared" si="150"/>
        <v xml:space="preserve"> </v>
      </c>
      <c r="BJ82">
        <f t="shared" si="151"/>
        <v>4</v>
      </c>
      <c r="BK82" t="str">
        <f t="shared" si="152"/>
        <v xml:space="preserve"> </v>
      </c>
      <c r="BL82" t="str">
        <f t="shared" si="153"/>
        <v xml:space="preserve"> </v>
      </c>
      <c r="BM82" t="str">
        <f t="shared" si="154"/>
        <v xml:space="preserve"> </v>
      </c>
      <c r="BN82" t="str">
        <f t="shared" si="155"/>
        <v xml:space="preserve"> </v>
      </c>
      <c r="BO82" t="str">
        <f t="shared" si="156"/>
        <v xml:space="preserve"> </v>
      </c>
      <c r="BP82" s="44" t="str">
        <f t="shared" si="157"/>
        <v xml:space="preserve"> </v>
      </c>
    </row>
    <row r="83" spans="1:68" x14ac:dyDescent="0.35">
      <c r="A83" s="43" t="str">
        <f t="shared" si="98"/>
        <v xml:space="preserve"> </v>
      </c>
      <c r="B83" t="str">
        <f t="shared" si="99"/>
        <v xml:space="preserve"> </v>
      </c>
      <c r="C83" t="str">
        <f t="shared" si="100"/>
        <v xml:space="preserve"> </v>
      </c>
      <c r="D83" t="str">
        <f t="shared" si="101"/>
        <v xml:space="preserve"> </v>
      </c>
      <c r="E83" t="str">
        <f t="shared" si="102"/>
        <v xml:space="preserve"> </v>
      </c>
      <c r="F83" t="str">
        <f t="shared" si="103"/>
        <v xml:space="preserve"> </v>
      </c>
      <c r="G83" t="str">
        <f t="shared" si="104"/>
        <v xml:space="preserve"> </v>
      </c>
      <c r="H83" t="str">
        <f t="shared" si="105"/>
        <v xml:space="preserve"> </v>
      </c>
      <c r="I83" t="str">
        <f t="shared" si="106"/>
        <v xml:space="preserve"> </v>
      </c>
      <c r="J83" t="str">
        <f t="shared" si="107"/>
        <v/>
      </c>
      <c r="K83" t="str">
        <f t="shared" si="108"/>
        <v xml:space="preserve"> </v>
      </c>
      <c r="L83" t="str">
        <f t="shared" si="109"/>
        <v xml:space="preserve"> </v>
      </c>
      <c r="M83" t="str">
        <f t="shared" si="110"/>
        <v xml:space="preserve"> </v>
      </c>
      <c r="N83" t="str">
        <f t="shared" si="111"/>
        <v xml:space="preserve"> </v>
      </c>
      <c r="O83" t="str">
        <f t="shared" si="112"/>
        <v xml:space="preserve"> </v>
      </c>
      <c r="P83" t="str">
        <f t="shared" si="113"/>
        <v xml:space="preserve"> </v>
      </c>
      <c r="Q83" t="str">
        <f t="shared" si="114"/>
        <v xml:space="preserve"> </v>
      </c>
      <c r="R83">
        <f t="shared" si="115"/>
        <v>6</v>
      </c>
      <c r="S83" t="str">
        <f t="shared" si="116"/>
        <v xml:space="preserve"> </v>
      </c>
      <c r="T83" s="44" t="str">
        <f t="shared" si="117"/>
        <v xml:space="preserve"> </v>
      </c>
      <c r="Y83" s="43" t="str">
        <f t="shared" si="118"/>
        <v xml:space="preserve"> </v>
      </c>
      <c r="Z83" t="str">
        <f t="shared" si="119"/>
        <v xml:space="preserve"> </v>
      </c>
      <c r="AA83" t="str">
        <f t="shared" si="120"/>
        <v xml:space="preserve"> </v>
      </c>
      <c r="AB83" t="str">
        <f t="shared" si="121"/>
        <v xml:space="preserve"> </v>
      </c>
      <c r="AC83" t="str">
        <f t="shared" si="122"/>
        <v xml:space="preserve"> </v>
      </c>
      <c r="AD83" t="str">
        <f t="shared" si="123"/>
        <v xml:space="preserve"> </v>
      </c>
      <c r="AE83" t="str">
        <f t="shared" si="124"/>
        <v xml:space="preserve"> </v>
      </c>
      <c r="AF83" t="str">
        <f t="shared" si="125"/>
        <v xml:space="preserve"> </v>
      </c>
      <c r="AG83" t="str">
        <f t="shared" si="126"/>
        <v xml:space="preserve"> </v>
      </c>
      <c r="AH83" t="str">
        <f t="shared" si="127"/>
        <v/>
      </c>
      <c r="AI83" t="str">
        <f t="shared" si="128"/>
        <v xml:space="preserve"> </v>
      </c>
      <c r="AJ83" t="str">
        <f t="shared" si="129"/>
        <v xml:space="preserve"> </v>
      </c>
      <c r="AK83" t="str">
        <f t="shared" si="130"/>
        <v xml:space="preserve"> </v>
      </c>
      <c r="AL83" t="str">
        <f t="shared" si="131"/>
        <v xml:space="preserve"> </v>
      </c>
      <c r="AM83" t="str">
        <f t="shared" si="132"/>
        <v xml:space="preserve"> </v>
      </c>
      <c r="AN83">
        <f t="shared" si="133"/>
        <v>6</v>
      </c>
      <c r="AO83" t="str">
        <f t="shared" si="134"/>
        <v xml:space="preserve"> </v>
      </c>
      <c r="AP83" t="str">
        <f t="shared" si="135"/>
        <v xml:space="preserve"> </v>
      </c>
      <c r="AQ83" t="str">
        <f t="shared" si="136"/>
        <v xml:space="preserve"> </v>
      </c>
      <c r="AR83" s="44" t="str">
        <f t="shared" si="137"/>
        <v xml:space="preserve"> </v>
      </c>
      <c r="AW83" s="43" t="str">
        <f t="shared" si="138"/>
        <v xml:space="preserve"> </v>
      </c>
      <c r="AX83" t="str">
        <f t="shared" si="139"/>
        <v xml:space="preserve"> </v>
      </c>
      <c r="AY83" t="str">
        <f t="shared" si="140"/>
        <v xml:space="preserve"> </v>
      </c>
      <c r="AZ83" t="str">
        <f t="shared" si="141"/>
        <v xml:space="preserve"> </v>
      </c>
      <c r="BA83" t="str">
        <f t="shared" si="142"/>
        <v xml:space="preserve"> </v>
      </c>
      <c r="BB83" t="str">
        <f t="shared" si="143"/>
        <v xml:space="preserve"> </v>
      </c>
      <c r="BC83" t="str">
        <f t="shared" si="144"/>
        <v xml:space="preserve"> </v>
      </c>
      <c r="BD83" t="str">
        <f t="shared" si="145"/>
        <v xml:space="preserve"> </v>
      </c>
      <c r="BE83" t="str">
        <f t="shared" si="146"/>
        <v xml:space="preserve"> </v>
      </c>
      <c r="BF83" t="str">
        <f t="shared" si="147"/>
        <v/>
      </c>
      <c r="BG83" t="str">
        <f t="shared" si="148"/>
        <v xml:space="preserve"> </v>
      </c>
      <c r="BH83" t="str">
        <f t="shared" si="149"/>
        <v xml:space="preserve"> </v>
      </c>
      <c r="BI83" t="str">
        <f t="shared" si="150"/>
        <v xml:space="preserve"> </v>
      </c>
      <c r="BJ83">
        <f t="shared" si="151"/>
        <v>6</v>
      </c>
      <c r="BK83" t="str">
        <f t="shared" si="152"/>
        <v xml:space="preserve"> </v>
      </c>
      <c r="BL83" t="str">
        <f t="shared" si="153"/>
        <v xml:space="preserve"> </v>
      </c>
      <c r="BM83" t="str">
        <f t="shared" si="154"/>
        <v xml:space="preserve"> </v>
      </c>
      <c r="BN83" t="str">
        <f t="shared" si="155"/>
        <v xml:space="preserve"> </v>
      </c>
      <c r="BO83" t="str">
        <f t="shared" si="156"/>
        <v xml:space="preserve"> </v>
      </c>
      <c r="BP83" s="44" t="str">
        <f t="shared" si="157"/>
        <v xml:space="preserve"> </v>
      </c>
    </row>
    <row r="84" spans="1:68" x14ac:dyDescent="0.35">
      <c r="A84" s="43" t="str">
        <f t="shared" si="98"/>
        <v xml:space="preserve"> </v>
      </c>
      <c r="B84" t="str">
        <f t="shared" si="99"/>
        <v xml:space="preserve"> </v>
      </c>
      <c r="C84" t="str">
        <f t="shared" si="100"/>
        <v xml:space="preserve"> </v>
      </c>
      <c r="D84" t="str">
        <f t="shared" si="101"/>
        <v xml:space="preserve"> </v>
      </c>
      <c r="E84" t="str">
        <f t="shared" si="102"/>
        <v xml:space="preserve"> </v>
      </c>
      <c r="F84" t="str">
        <f t="shared" si="103"/>
        <v xml:space="preserve"> </v>
      </c>
      <c r="G84" t="str">
        <f t="shared" si="104"/>
        <v xml:space="preserve"> </v>
      </c>
      <c r="H84" t="str">
        <f t="shared" si="105"/>
        <v xml:space="preserve"> </v>
      </c>
      <c r="I84" t="str">
        <f t="shared" si="106"/>
        <v xml:space="preserve"> </v>
      </c>
      <c r="J84" t="str">
        <f t="shared" si="107"/>
        <v/>
      </c>
      <c r="K84" t="str">
        <f t="shared" si="108"/>
        <v xml:space="preserve"> </v>
      </c>
      <c r="L84" t="str">
        <f t="shared" si="109"/>
        <v xml:space="preserve"> </v>
      </c>
      <c r="M84" t="str">
        <f t="shared" si="110"/>
        <v xml:space="preserve"> </v>
      </c>
      <c r="N84" t="str">
        <f t="shared" si="111"/>
        <v xml:space="preserve"> </v>
      </c>
      <c r="O84" t="str">
        <f t="shared" si="112"/>
        <v xml:space="preserve"> </v>
      </c>
      <c r="P84" t="str">
        <f t="shared" si="113"/>
        <v xml:space="preserve"> </v>
      </c>
      <c r="Q84" t="str">
        <f t="shared" si="114"/>
        <v xml:space="preserve"> </v>
      </c>
      <c r="R84">
        <f t="shared" si="115"/>
        <v>8</v>
      </c>
      <c r="S84" t="str">
        <f t="shared" si="116"/>
        <v xml:space="preserve"> </v>
      </c>
      <c r="T84" s="44" t="str">
        <f t="shared" si="117"/>
        <v xml:space="preserve"> </v>
      </c>
      <c r="Y84" s="43" t="str">
        <f t="shared" si="118"/>
        <v xml:space="preserve"> </v>
      </c>
      <c r="Z84" t="str">
        <f t="shared" si="119"/>
        <v xml:space="preserve"> </v>
      </c>
      <c r="AA84" t="str">
        <f t="shared" si="120"/>
        <v xml:space="preserve"> </v>
      </c>
      <c r="AB84" t="str">
        <f t="shared" si="121"/>
        <v xml:space="preserve"> </v>
      </c>
      <c r="AC84" t="str">
        <f t="shared" si="122"/>
        <v xml:space="preserve"> </v>
      </c>
      <c r="AD84" t="str">
        <f t="shared" si="123"/>
        <v xml:space="preserve"> </v>
      </c>
      <c r="AE84" t="str">
        <f t="shared" si="124"/>
        <v xml:space="preserve"> </v>
      </c>
      <c r="AF84" t="str">
        <f t="shared" si="125"/>
        <v xml:space="preserve"> </v>
      </c>
      <c r="AG84" t="str">
        <f t="shared" si="126"/>
        <v xml:space="preserve"> </v>
      </c>
      <c r="AH84" t="str">
        <f t="shared" si="127"/>
        <v/>
      </c>
      <c r="AI84" t="str">
        <f t="shared" si="128"/>
        <v xml:space="preserve"> </v>
      </c>
      <c r="AJ84" t="str">
        <f t="shared" si="129"/>
        <v xml:space="preserve"> </v>
      </c>
      <c r="AK84" t="str">
        <f t="shared" si="130"/>
        <v xml:space="preserve"> </v>
      </c>
      <c r="AL84" t="str">
        <f t="shared" si="131"/>
        <v xml:space="preserve"> </v>
      </c>
      <c r="AM84" t="str">
        <f t="shared" si="132"/>
        <v xml:space="preserve"> </v>
      </c>
      <c r="AN84">
        <f t="shared" si="133"/>
        <v>8</v>
      </c>
      <c r="AO84" t="str">
        <f t="shared" si="134"/>
        <v xml:space="preserve"> </v>
      </c>
      <c r="AP84" t="str">
        <f t="shared" si="135"/>
        <v xml:space="preserve"> </v>
      </c>
      <c r="AQ84" t="str">
        <f t="shared" si="136"/>
        <v xml:space="preserve"> </v>
      </c>
      <c r="AR84" s="44" t="str">
        <f t="shared" si="137"/>
        <v xml:space="preserve"> </v>
      </c>
      <c r="AW84" s="43" t="str">
        <f t="shared" si="138"/>
        <v xml:space="preserve"> </v>
      </c>
      <c r="AX84" t="str">
        <f t="shared" si="139"/>
        <v xml:space="preserve"> </v>
      </c>
      <c r="AY84" t="str">
        <f t="shared" si="140"/>
        <v xml:space="preserve"> </v>
      </c>
      <c r="AZ84" t="str">
        <f t="shared" si="141"/>
        <v xml:space="preserve"> </v>
      </c>
      <c r="BA84" t="str">
        <f t="shared" si="142"/>
        <v xml:space="preserve"> </v>
      </c>
      <c r="BB84" t="str">
        <f t="shared" si="143"/>
        <v xml:space="preserve"> </v>
      </c>
      <c r="BC84" t="str">
        <f t="shared" si="144"/>
        <v xml:space="preserve"> </v>
      </c>
      <c r="BD84" t="str">
        <f t="shared" si="145"/>
        <v xml:space="preserve"> </v>
      </c>
      <c r="BE84" t="str">
        <f t="shared" si="146"/>
        <v xml:space="preserve"> </v>
      </c>
      <c r="BF84" t="str">
        <f t="shared" si="147"/>
        <v/>
      </c>
      <c r="BG84" t="str">
        <f t="shared" si="148"/>
        <v xml:space="preserve"> </v>
      </c>
      <c r="BH84" t="str">
        <f t="shared" si="149"/>
        <v xml:space="preserve"> </v>
      </c>
      <c r="BI84" t="str">
        <f t="shared" si="150"/>
        <v xml:space="preserve"> </v>
      </c>
      <c r="BJ84">
        <f t="shared" si="151"/>
        <v>8</v>
      </c>
      <c r="BK84" t="str">
        <f t="shared" si="152"/>
        <v xml:space="preserve"> </v>
      </c>
      <c r="BL84" t="str">
        <f t="shared" si="153"/>
        <v xml:space="preserve"> </v>
      </c>
      <c r="BM84" t="str">
        <f t="shared" si="154"/>
        <v xml:space="preserve"> </v>
      </c>
      <c r="BN84" t="str">
        <f t="shared" si="155"/>
        <v xml:space="preserve"> </v>
      </c>
      <c r="BO84" t="str">
        <f t="shared" si="156"/>
        <v xml:space="preserve"> </v>
      </c>
      <c r="BP84" s="44" t="str">
        <f t="shared" si="157"/>
        <v xml:space="preserve"> </v>
      </c>
    </row>
    <row r="85" spans="1:68" x14ac:dyDescent="0.35">
      <c r="A85" s="43" t="str">
        <f t="shared" si="98"/>
        <v xml:space="preserve"> </v>
      </c>
      <c r="B85" t="str">
        <f t="shared" si="99"/>
        <v xml:space="preserve"> </v>
      </c>
      <c r="C85" t="str">
        <f t="shared" si="100"/>
        <v xml:space="preserve"> </v>
      </c>
      <c r="D85" t="str">
        <f t="shared" si="101"/>
        <v xml:space="preserve"> </v>
      </c>
      <c r="E85" t="str">
        <f t="shared" si="102"/>
        <v xml:space="preserve"> </v>
      </c>
      <c r="F85" t="str">
        <f t="shared" si="103"/>
        <v xml:space="preserve"> </v>
      </c>
      <c r="G85" t="str">
        <f t="shared" si="104"/>
        <v xml:space="preserve"> </v>
      </c>
      <c r="H85" t="str">
        <f t="shared" si="105"/>
        <v xml:space="preserve"> </v>
      </c>
      <c r="I85" t="str">
        <f t="shared" si="106"/>
        <v xml:space="preserve"> </v>
      </c>
      <c r="J85" t="str">
        <f t="shared" si="107"/>
        <v/>
      </c>
      <c r="K85" t="str">
        <f t="shared" si="108"/>
        <v xml:space="preserve"> </v>
      </c>
      <c r="L85" t="str">
        <f t="shared" si="109"/>
        <v xml:space="preserve"> </v>
      </c>
      <c r="M85" t="str">
        <f t="shared" si="110"/>
        <v xml:space="preserve"> </v>
      </c>
      <c r="N85" t="str">
        <f t="shared" si="111"/>
        <v xml:space="preserve"> </v>
      </c>
      <c r="O85" t="str">
        <f t="shared" si="112"/>
        <v xml:space="preserve"> </v>
      </c>
      <c r="P85" t="str">
        <f t="shared" si="113"/>
        <v xml:space="preserve"> </v>
      </c>
      <c r="Q85" t="str">
        <f t="shared" si="114"/>
        <v xml:space="preserve"> </v>
      </c>
      <c r="R85">
        <f t="shared" si="115"/>
        <v>10</v>
      </c>
      <c r="S85" t="str">
        <f t="shared" si="116"/>
        <v xml:space="preserve"> </v>
      </c>
      <c r="T85" s="44" t="str">
        <f t="shared" si="117"/>
        <v xml:space="preserve"> </v>
      </c>
      <c r="Y85" s="43" t="str">
        <f t="shared" si="118"/>
        <v xml:space="preserve"> </v>
      </c>
      <c r="Z85" t="str">
        <f t="shared" si="119"/>
        <v xml:space="preserve"> </v>
      </c>
      <c r="AA85" t="str">
        <f t="shared" si="120"/>
        <v xml:space="preserve"> </v>
      </c>
      <c r="AB85" t="str">
        <f t="shared" si="121"/>
        <v xml:space="preserve"> </v>
      </c>
      <c r="AC85" t="str">
        <f t="shared" si="122"/>
        <v xml:space="preserve"> </v>
      </c>
      <c r="AD85" t="str">
        <f t="shared" si="123"/>
        <v xml:space="preserve"> </v>
      </c>
      <c r="AE85" t="str">
        <f t="shared" si="124"/>
        <v xml:space="preserve"> </v>
      </c>
      <c r="AF85" t="str">
        <f t="shared" si="125"/>
        <v xml:space="preserve"> </v>
      </c>
      <c r="AG85" t="str">
        <f t="shared" si="126"/>
        <v xml:space="preserve"> </v>
      </c>
      <c r="AH85" t="str">
        <f t="shared" si="127"/>
        <v/>
      </c>
      <c r="AI85" t="str">
        <f t="shared" si="128"/>
        <v xml:space="preserve"> </v>
      </c>
      <c r="AJ85" t="str">
        <f t="shared" si="129"/>
        <v xml:space="preserve"> </v>
      </c>
      <c r="AK85" t="str">
        <f t="shared" si="130"/>
        <v xml:space="preserve"> </v>
      </c>
      <c r="AL85" t="str">
        <f t="shared" si="131"/>
        <v xml:space="preserve"> </v>
      </c>
      <c r="AM85" t="str">
        <f t="shared" si="132"/>
        <v xml:space="preserve"> </v>
      </c>
      <c r="AN85">
        <f t="shared" si="133"/>
        <v>10</v>
      </c>
      <c r="AO85" t="str">
        <f t="shared" si="134"/>
        <v xml:space="preserve"> </v>
      </c>
      <c r="AP85" t="str">
        <f t="shared" si="135"/>
        <v xml:space="preserve"> </v>
      </c>
      <c r="AQ85" t="str">
        <f t="shared" si="136"/>
        <v xml:space="preserve"> </v>
      </c>
      <c r="AR85" s="44" t="str">
        <f t="shared" si="137"/>
        <v xml:space="preserve"> </v>
      </c>
      <c r="AW85" s="43" t="str">
        <f t="shared" si="138"/>
        <v xml:space="preserve"> </v>
      </c>
      <c r="AX85" t="str">
        <f t="shared" si="139"/>
        <v xml:space="preserve"> </v>
      </c>
      <c r="AY85" t="str">
        <f t="shared" si="140"/>
        <v xml:space="preserve"> </v>
      </c>
      <c r="AZ85" t="str">
        <f t="shared" si="141"/>
        <v xml:space="preserve"> </v>
      </c>
      <c r="BA85" t="str">
        <f t="shared" si="142"/>
        <v xml:space="preserve"> </v>
      </c>
      <c r="BB85" t="str">
        <f t="shared" si="143"/>
        <v xml:space="preserve"> </v>
      </c>
      <c r="BC85" t="str">
        <f t="shared" si="144"/>
        <v xml:space="preserve"> </v>
      </c>
      <c r="BD85" t="str">
        <f t="shared" si="145"/>
        <v xml:space="preserve"> </v>
      </c>
      <c r="BE85" t="str">
        <f t="shared" si="146"/>
        <v xml:space="preserve"> </v>
      </c>
      <c r="BF85" t="str">
        <f t="shared" si="147"/>
        <v/>
      </c>
      <c r="BG85" t="str">
        <f t="shared" si="148"/>
        <v xml:space="preserve"> </v>
      </c>
      <c r="BH85" t="str">
        <f t="shared" si="149"/>
        <v xml:space="preserve"> </v>
      </c>
      <c r="BI85" t="str">
        <f t="shared" si="150"/>
        <v xml:space="preserve"> </v>
      </c>
      <c r="BJ85">
        <f t="shared" si="151"/>
        <v>10</v>
      </c>
      <c r="BK85" t="str">
        <f t="shared" si="152"/>
        <v xml:space="preserve"> </v>
      </c>
      <c r="BL85" t="str">
        <f t="shared" si="153"/>
        <v xml:space="preserve"> </v>
      </c>
      <c r="BM85" t="str">
        <f t="shared" si="154"/>
        <v xml:space="preserve"> </v>
      </c>
      <c r="BN85" t="str">
        <f t="shared" si="155"/>
        <v xml:space="preserve"> </v>
      </c>
      <c r="BO85" t="str">
        <f t="shared" si="156"/>
        <v xml:space="preserve"> </v>
      </c>
      <c r="BP85" s="44" t="str">
        <f t="shared" si="157"/>
        <v xml:space="preserve"> </v>
      </c>
    </row>
    <row r="86" spans="1:68" x14ac:dyDescent="0.35">
      <c r="A86" s="43" t="str">
        <f t="shared" si="98"/>
        <v xml:space="preserve"> </v>
      </c>
      <c r="B86" t="str">
        <f t="shared" si="99"/>
        <v xml:space="preserve"> </v>
      </c>
      <c r="C86" t="str">
        <f t="shared" si="100"/>
        <v xml:space="preserve"> </v>
      </c>
      <c r="D86" t="str">
        <f t="shared" si="101"/>
        <v xml:space="preserve"> </v>
      </c>
      <c r="E86" t="str">
        <f t="shared" si="102"/>
        <v xml:space="preserve"> </v>
      </c>
      <c r="F86" t="str">
        <f t="shared" si="103"/>
        <v xml:space="preserve"> </v>
      </c>
      <c r="G86" t="str">
        <f t="shared" si="104"/>
        <v xml:space="preserve"> </v>
      </c>
      <c r="H86" t="str">
        <f t="shared" si="105"/>
        <v xml:space="preserve"> </v>
      </c>
      <c r="I86" t="str">
        <f t="shared" si="106"/>
        <v xml:space="preserve"> </v>
      </c>
      <c r="J86" t="str">
        <f t="shared" si="107"/>
        <v/>
      </c>
      <c r="K86" t="str">
        <f t="shared" si="108"/>
        <v xml:space="preserve"> </v>
      </c>
      <c r="L86" t="str">
        <f t="shared" si="109"/>
        <v xml:space="preserve"> </v>
      </c>
      <c r="M86" t="str">
        <f t="shared" si="110"/>
        <v xml:space="preserve"> </v>
      </c>
      <c r="N86" t="str">
        <f t="shared" si="111"/>
        <v xml:space="preserve"> </v>
      </c>
      <c r="O86" t="str">
        <f t="shared" si="112"/>
        <v xml:space="preserve"> </v>
      </c>
      <c r="P86" t="str">
        <f t="shared" si="113"/>
        <v xml:space="preserve"> </v>
      </c>
      <c r="Q86" t="str">
        <f t="shared" si="114"/>
        <v xml:space="preserve"> </v>
      </c>
      <c r="R86" t="str">
        <f t="shared" si="115"/>
        <v xml:space="preserve"> </v>
      </c>
      <c r="S86" t="str">
        <f t="shared" si="116"/>
        <v xml:space="preserve"> </v>
      </c>
      <c r="T86" s="44" t="str">
        <f t="shared" si="117"/>
        <v xml:space="preserve"> </v>
      </c>
      <c r="Y86" s="43" t="str">
        <f t="shared" si="118"/>
        <v xml:space="preserve"> </v>
      </c>
      <c r="Z86" t="str">
        <f t="shared" si="119"/>
        <v xml:space="preserve"> </v>
      </c>
      <c r="AA86" t="str">
        <f t="shared" si="120"/>
        <v xml:space="preserve"> </v>
      </c>
      <c r="AB86" t="str">
        <f t="shared" si="121"/>
        <v xml:space="preserve"> </v>
      </c>
      <c r="AC86" t="str">
        <f t="shared" si="122"/>
        <v xml:space="preserve"> </v>
      </c>
      <c r="AD86" t="str">
        <f t="shared" si="123"/>
        <v xml:space="preserve"> </v>
      </c>
      <c r="AE86" t="str">
        <f t="shared" si="124"/>
        <v xml:space="preserve"> </v>
      </c>
      <c r="AF86" t="str">
        <f t="shared" si="125"/>
        <v xml:space="preserve"> </v>
      </c>
      <c r="AG86" t="str">
        <f t="shared" si="126"/>
        <v xml:space="preserve"> </v>
      </c>
      <c r="AH86" t="str">
        <f t="shared" si="127"/>
        <v/>
      </c>
      <c r="AI86" t="str">
        <f t="shared" si="128"/>
        <v xml:space="preserve"> </v>
      </c>
      <c r="AJ86" t="str">
        <f t="shared" si="129"/>
        <v xml:space="preserve"> </v>
      </c>
      <c r="AK86" t="str">
        <f t="shared" si="130"/>
        <v xml:space="preserve"> </v>
      </c>
      <c r="AL86" t="str">
        <f t="shared" si="131"/>
        <v xml:space="preserve"> </v>
      </c>
      <c r="AM86" t="str">
        <f t="shared" si="132"/>
        <v xml:space="preserve"> </v>
      </c>
      <c r="AN86" t="str">
        <f t="shared" si="133"/>
        <v xml:space="preserve"> </v>
      </c>
      <c r="AO86" t="str">
        <f t="shared" si="134"/>
        <v xml:space="preserve"> </v>
      </c>
      <c r="AP86" t="str">
        <f t="shared" si="135"/>
        <v xml:space="preserve"> </v>
      </c>
      <c r="AQ86" t="str">
        <f t="shared" si="136"/>
        <v xml:space="preserve"> </v>
      </c>
      <c r="AR86" s="44" t="str">
        <f t="shared" si="137"/>
        <v xml:space="preserve"> </v>
      </c>
      <c r="AW86" s="43" t="str">
        <f t="shared" si="138"/>
        <v xml:space="preserve"> </v>
      </c>
      <c r="AX86" t="str">
        <f t="shared" si="139"/>
        <v xml:space="preserve"> </v>
      </c>
      <c r="AY86" t="str">
        <f t="shared" si="140"/>
        <v xml:space="preserve"> </v>
      </c>
      <c r="AZ86" t="str">
        <f t="shared" si="141"/>
        <v xml:space="preserve"> </v>
      </c>
      <c r="BA86" t="str">
        <f t="shared" si="142"/>
        <v xml:space="preserve"> </v>
      </c>
      <c r="BB86" t="str">
        <f t="shared" si="143"/>
        <v xml:space="preserve"> </v>
      </c>
      <c r="BC86" t="str">
        <f t="shared" si="144"/>
        <v xml:space="preserve"> </v>
      </c>
      <c r="BD86" t="str">
        <f t="shared" si="145"/>
        <v xml:space="preserve"> </v>
      </c>
      <c r="BE86" t="str">
        <f t="shared" si="146"/>
        <v xml:space="preserve"> </v>
      </c>
      <c r="BF86" t="str">
        <f t="shared" si="147"/>
        <v/>
      </c>
      <c r="BG86" t="str">
        <f t="shared" si="148"/>
        <v xml:space="preserve"> </v>
      </c>
      <c r="BH86" t="str">
        <f t="shared" si="149"/>
        <v xml:space="preserve"> </v>
      </c>
      <c r="BI86" t="str">
        <f t="shared" si="150"/>
        <v xml:space="preserve"> </v>
      </c>
      <c r="BJ86" t="str">
        <f t="shared" si="151"/>
        <v xml:space="preserve"> </v>
      </c>
      <c r="BK86" t="str">
        <f t="shared" si="152"/>
        <v xml:space="preserve"> </v>
      </c>
      <c r="BL86" t="str">
        <f t="shared" si="153"/>
        <v xml:space="preserve"> </v>
      </c>
      <c r="BM86" t="str">
        <f t="shared" si="154"/>
        <v xml:space="preserve"> </v>
      </c>
      <c r="BN86" t="str">
        <f t="shared" si="155"/>
        <v xml:space="preserve"> </v>
      </c>
      <c r="BO86" t="str">
        <f t="shared" si="156"/>
        <v xml:space="preserve"> </v>
      </c>
      <c r="BP86" s="44" t="str">
        <f t="shared" si="157"/>
        <v xml:space="preserve"> </v>
      </c>
    </row>
    <row r="87" spans="1:68" x14ac:dyDescent="0.35">
      <c r="A87" s="43" t="str">
        <f t="shared" si="98"/>
        <v xml:space="preserve"> </v>
      </c>
      <c r="B87" t="str">
        <f t="shared" si="99"/>
        <v xml:space="preserve"> </v>
      </c>
      <c r="C87" t="str">
        <f t="shared" si="100"/>
        <v xml:space="preserve"> </v>
      </c>
      <c r="D87">
        <f t="shared" si="101"/>
        <v>14</v>
      </c>
      <c r="E87" t="str">
        <f t="shared" si="102"/>
        <v xml:space="preserve"> </v>
      </c>
      <c r="F87" t="str">
        <f t="shared" si="103"/>
        <v xml:space="preserve"> </v>
      </c>
      <c r="G87" t="str">
        <f t="shared" si="104"/>
        <v xml:space="preserve"> </v>
      </c>
      <c r="H87" t="str">
        <f t="shared" si="105"/>
        <v xml:space="preserve"> </v>
      </c>
      <c r="I87" t="str">
        <f t="shared" si="106"/>
        <v xml:space="preserve"> </v>
      </c>
      <c r="J87" t="str">
        <f t="shared" si="107"/>
        <v/>
      </c>
      <c r="K87" t="str">
        <f t="shared" si="108"/>
        <v xml:space="preserve"> </v>
      </c>
      <c r="L87" t="str">
        <f t="shared" si="109"/>
        <v xml:space="preserve"> </v>
      </c>
      <c r="M87" t="str">
        <f t="shared" si="110"/>
        <v xml:space="preserve"> </v>
      </c>
      <c r="N87" t="str">
        <f t="shared" si="111"/>
        <v xml:space="preserve"> </v>
      </c>
      <c r="O87" t="str">
        <f t="shared" si="112"/>
        <v xml:space="preserve"> </v>
      </c>
      <c r="P87" t="str">
        <f t="shared" si="113"/>
        <v xml:space="preserve"> </v>
      </c>
      <c r="Q87" t="str">
        <f t="shared" si="114"/>
        <v xml:space="preserve"> </v>
      </c>
      <c r="R87" t="str">
        <f t="shared" si="115"/>
        <v xml:space="preserve"> </v>
      </c>
      <c r="S87" t="str">
        <f t="shared" si="116"/>
        <v xml:space="preserve"> </v>
      </c>
      <c r="T87" s="44" t="str">
        <f t="shared" si="117"/>
        <v xml:space="preserve"> </v>
      </c>
      <c r="Y87" s="43" t="str">
        <f t="shared" si="118"/>
        <v xml:space="preserve"> </v>
      </c>
      <c r="Z87" t="str">
        <f t="shared" si="119"/>
        <v xml:space="preserve"> </v>
      </c>
      <c r="AA87" t="str">
        <f t="shared" si="120"/>
        <v xml:space="preserve"> </v>
      </c>
      <c r="AB87" t="str">
        <f t="shared" si="121"/>
        <v xml:space="preserve"> </v>
      </c>
      <c r="AC87">
        <f t="shared" si="122"/>
        <v>14</v>
      </c>
      <c r="AD87" t="str">
        <f t="shared" si="123"/>
        <v xml:space="preserve"> </v>
      </c>
      <c r="AE87" t="str">
        <f t="shared" si="124"/>
        <v xml:space="preserve"> </v>
      </c>
      <c r="AF87" t="str">
        <f t="shared" si="125"/>
        <v xml:space="preserve"> </v>
      </c>
      <c r="AG87" t="str">
        <f t="shared" si="126"/>
        <v xml:space="preserve"> </v>
      </c>
      <c r="AH87" t="str">
        <f t="shared" si="127"/>
        <v/>
      </c>
      <c r="AI87" t="str">
        <f t="shared" si="128"/>
        <v xml:space="preserve"> </v>
      </c>
      <c r="AJ87" t="str">
        <f t="shared" si="129"/>
        <v xml:space="preserve"> </v>
      </c>
      <c r="AK87" t="str">
        <f t="shared" si="130"/>
        <v xml:space="preserve"> </v>
      </c>
      <c r="AL87" t="str">
        <f t="shared" si="131"/>
        <v xml:space="preserve"> </v>
      </c>
      <c r="AM87" t="str">
        <f t="shared" si="132"/>
        <v xml:space="preserve"> </v>
      </c>
      <c r="AN87" t="str">
        <f t="shared" si="133"/>
        <v xml:space="preserve"> </v>
      </c>
      <c r="AO87" t="str">
        <f t="shared" si="134"/>
        <v xml:space="preserve"> </v>
      </c>
      <c r="AP87" t="str">
        <f t="shared" si="135"/>
        <v xml:space="preserve"> </v>
      </c>
      <c r="AQ87" t="str">
        <f t="shared" si="136"/>
        <v xml:space="preserve"> </v>
      </c>
      <c r="AR87" s="44" t="str">
        <f t="shared" si="137"/>
        <v xml:space="preserve"> </v>
      </c>
      <c r="AW87" s="43" t="str">
        <f t="shared" si="138"/>
        <v xml:space="preserve"> </v>
      </c>
      <c r="AX87" t="str">
        <f t="shared" si="139"/>
        <v xml:space="preserve"> </v>
      </c>
      <c r="AY87" t="str">
        <f t="shared" si="140"/>
        <v xml:space="preserve"> </v>
      </c>
      <c r="AZ87" t="str">
        <f t="shared" si="141"/>
        <v xml:space="preserve"> </v>
      </c>
      <c r="BA87" t="str">
        <f t="shared" si="142"/>
        <v xml:space="preserve"> </v>
      </c>
      <c r="BB87">
        <f t="shared" si="143"/>
        <v>14</v>
      </c>
      <c r="BC87" t="str">
        <f t="shared" si="144"/>
        <v xml:space="preserve"> </v>
      </c>
      <c r="BD87" t="str">
        <f t="shared" si="145"/>
        <v xml:space="preserve"> </v>
      </c>
      <c r="BE87" t="str">
        <f t="shared" si="146"/>
        <v xml:space="preserve"> </v>
      </c>
      <c r="BF87" t="str">
        <f t="shared" si="147"/>
        <v/>
      </c>
      <c r="BG87" t="str">
        <f t="shared" si="148"/>
        <v xml:space="preserve"> </v>
      </c>
      <c r="BH87" t="str">
        <f t="shared" si="149"/>
        <v xml:space="preserve"> </v>
      </c>
      <c r="BI87" t="str">
        <f t="shared" si="150"/>
        <v xml:space="preserve"> </v>
      </c>
      <c r="BJ87" t="str">
        <f t="shared" si="151"/>
        <v xml:space="preserve"> </v>
      </c>
      <c r="BK87" t="str">
        <f t="shared" si="152"/>
        <v xml:space="preserve"> </v>
      </c>
      <c r="BL87" t="str">
        <f t="shared" si="153"/>
        <v xml:space="preserve"> </v>
      </c>
      <c r="BM87" t="str">
        <f t="shared" si="154"/>
        <v xml:space="preserve"> </v>
      </c>
      <c r="BN87" t="str">
        <f t="shared" si="155"/>
        <v xml:space="preserve"> </v>
      </c>
      <c r="BO87" t="str">
        <f t="shared" si="156"/>
        <v xml:space="preserve"> </v>
      </c>
      <c r="BP87" s="44" t="str">
        <f t="shared" si="157"/>
        <v xml:space="preserve"> </v>
      </c>
    </row>
    <row r="88" spans="1:68" x14ac:dyDescent="0.35">
      <c r="A88" s="43" t="str">
        <f t="shared" si="98"/>
        <v xml:space="preserve"> </v>
      </c>
      <c r="B88" t="str">
        <f t="shared" si="99"/>
        <v xml:space="preserve"> </v>
      </c>
      <c r="C88" t="str">
        <f t="shared" si="100"/>
        <v xml:space="preserve"> </v>
      </c>
      <c r="D88">
        <f t="shared" si="101"/>
        <v>16</v>
      </c>
      <c r="E88" t="str">
        <f t="shared" si="102"/>
        <v xml:space="preserve"> </v>
      </c>
      <c r="F88" t="str">
        <f t="shared" si="103"/>
        <v xml:space="preserve"> </v>
      </c>
      <c r="G88" t="str">
        <f t="shared" si="104"/>
        <v xml:space="preserve"> </v>
      </c>
      <c r="H88" t="str">
        <f t="shared" si="105"/>
        <v xml:space="preserve"> </v>
      </c>
      <c r="I88" t="str">
        <f t="shared" si="106"/>
        <v xml:space="preserve"> </v>
      </c>
      <c r="J88" t="str">
        <f t="shared" si="107"/>
        <v/>
      </c>
      <c r="K88" t="str">
        <f t="shared" si="108"/>
        <v xml:space="preserve"> </v>
      </c>
      <c r="L88" t="str">
        <f t="shared" si="109"/>
        <v xml:space="preserve"> </v>
      </c>
      <c r="M88" t="str">
        <f t="shared" si="110"/>
        <v xml:space="preserve"> </v>
      </c>
      <c r="N88" t="str">
        <f t="shared" si="111"/>
        <v xml:space="preserve"> </v>
      </c>
      <c r="O88" t="str">
        <f t="shared" si="112"/>
        <v xml:space="preserve"> </v>
      </c>
      <c r="P88" t="str">
        <f t="shared" si="113"/>
        <v xml:space="preserve"> </v>
      </c>
      <c r="Q88" t="str">
        <f t="shared" si="114"/>
        <v xml:space="preserve"> </v>
      </c>
      <c r="R88" t="str">
        <f t="shared" si="115"/>
        <v xml:space="preserve"> </v>
      </c>
      <c r="S88" t="str">
        <f t="shared" si="116"/>
        <v xml:space="preserve"> </v>
      </c>
      <c r="T88" s="44" t="str">
        <f t="shared" si="117"/>
        <v xml:space="preserve"> </v>
      </c>
      <c r="Y88" s="43" t="str">
        <f t="shared" si="118"/>
        <v xml:space="preserve"> </v>
      </c>
      <c r="Z88" t="str">
        <f t="shared" si="119"/>
        <v xml:space="preserve"> </v>
      </c>
      <c r="AA88" t="str">
        <f t="shared" si="120"/>
        <v xml:space="preserve"> </v>
      </c>
      <c r="AB88" t="str">
        <f t="shared" si="121"/>
        <v xml:space="preserve"> </v>
      </c>
      <c r="AC88">
        <f t="shared" si="122"/>
        <v>16</v>
      </c>
      <c r="AD88" t="str">
        <f t="shared" si="123"/>
        <v xml:space="preserve"> </v>
      </c>
      <c r="AE88" t="str">
        <f t="shared" si="124"/>
        <v xml:space="preserve"> </v>
      </c>
      <c r="AF88" t="str">
        <f t="shared" si="125"/>
        <v xml:space="preserve"> </v>
      </c>
      <c r="AG88" t="str">
        <f t="shared" si="126"/>
        <v xml:space="preserve"> </v>
      </c>
      <c r="AH88" t="str">
        <f t="shared" si="127"/>
        <v/>
      </c>
      <c r="AI88" t="str">
        <f t="shared" si="128"/>
        <v xml:space="preserve"> </v>
      </c>
      <c r="AJ88" t="str">
        <f t="shared" si="129"/>
        <v xml:space="preserve"> </v>
      </c>
      <c r="AK88" t="str">
        <f t="shared" si="130"/>
        <v xml:space="preserve"> </v>
      </c>
      <c r="AL88" t="str">
        <f t="shared" si="131"/>
        <v xml:space="preserve"> </v>
      </c>
      <c r="AM88" t="str">
        <f t="shared" si="132"/>
        <v xml:space="preserve"> </v>
      </c>
      <c r="AN88" t="str">
        <f t="shared" si="133"/>
        <v xml:space="preserve"> </v>
      </c>
      <c r="AO88" t="str">
        <f t="shared" si="134"/>
        <v xml:space="preserve"> </v>
      </c>
      <c r="AP88" t="str">
        <f t="shared" si="135"/>
        <v xml:space="preserve"> </v>
      </c>
      <c r="AQ88" t="str">
        <f t="shared" si="136"/>
        <v xml:space="preserve"> </v>
      </c>
      <c r="AR88" s="44" t="str">
        <f t="shared" si="137"/>
        <v xml:space="preserve"> </v>
      </c>
      <c r="AW88" s="43" t="str">
        <f t="shared" si="138"/>
        <v xml:space="preserve"> </v>
      </c>
      <c r="AX88" t="str">
        <f t="shared" si="139"/>
        <v xml:space="preserve"> </v>
      </c>
      <c r="AY88" t="str">
        <f t="shared" si="140"/>
        <v xml:space="preserve"> </v>
      </c>
      <c r="AZ88" t="str">
        <f t="shared" si="141"/>
        <v xml:space="preserve"> </v>
      </c>
      <c r="BA88" t="str">
        <f t="shared" si="142"/>
        <v xml:space="preserve"> </v>
      </c>
      <c r="BB88">
        <f t="shared" si="143"/>
        <v>16</v>
      </c>
      <c r="BC88" t="str">
        <f t="shared" si="144"/>
        <v xml:space="preserve"> </v>
      </c>
      <c r="BD88" t="str">
        <f t="shared" si="145"/>
        <v xml:space="preserve"> </v>
      </c>
      <c r="BE88" t="str">
        <f t="shared" si="146"/>
        <v xml:space="preserve"> </v>
      </c>
      <c r="BF88" t="str">
        <f t="shared" si="147"/>
        <v/>
      </c>
      <c r="BG88" t="str">
        <f t="shared" si="148"/>
        <v xml:space="preserve"> </v>
      </c>
      <c r="BH88" t="str">
        <f t="shared" si="149"/>
        <v xml:space="preserve"> </v>
      </c>
      <c r="BI88" t="str">
        <f t="shared" si="150"/>
        <v xml:space="preserve"> </v>
      </c>
      <c r="BJ88" t="str">
        <f t="shared" si="151"/>
        <v xml:space="preserve"> </v>
      </c>
      <c r="BK88" t="str">
        <f t="shared" si="152"/>
        <v xml:space="preserve"> </v>
      </c>
      <c r="BL88" t="str">
        <f t="shared" si="153"/>
        <v xml:space="preserve"> </v>
      </c>
      <c r="BM88" t="str">
        <f t="shared" si="154"/>
        <v xml:space="preserve"> </v>
      </c>
      <c r="BN88" t="str">
        <f t="shared" si="155"/>
        <v xml:space="preserve"> </v>
      </c>
      <c r="BO88" t="str">
        <f t="shared" si="156"/>
        <v xml:space="preserve"> </v>
      </c>
      <c r="BP88" s="44" t="str">
        <f t="shared" si="157"/>
        <v xml:space="preserve"> </v>
      </c>
    </row>
    <row r="89" spans="1:68" x14ac:dyDescent="0.35">
      <c r="A89" s="43" t="str">
        <f t="shared" si="98"/>
        <v xml:space="preserve"> </v>
      </c>
      <c r="B89" t="str">
        <f t="shared" si="99"/>
        <v xml:space="preserve"> </v>
      </c>
      <c r="C89" t="str">
        <f t="shared" si="100"/>
        <v xml:space="preserve"> </v>
      </c>
      <c r="D89">
        <f t="shared" si="101"/>
        <v>18</v>
      </c>
      <c r="E89" t="str">
        <f t="shared" si="102"/>
        <v xml:space="preserve"> </v>
      </c>
      <c r="F89" t="str">
        <f t="shared" si="103"/>
        <v xml:space="preserve"> </v>
      </c>
      <c r="G89" t="str">
        <f t="shared" si="104"/>
        <v xml:space="preserve"> </v>
      </c>
      <c r="H89" t="str">
        <f t="shared" si="105"/>
        <v xml:space="preserve"> </v>
      </c>
      <c r="I89" t="str">
        <f t="shared" si="106"/>
        <v xml:space="preserve"> </v>
      </c>
      <c r="J89" t="str">
        <f t="shared" si="107"/>
        <v/>
      </c>
      <c r="K89" t="str">
        <f t="shared" si="108"/>
        <v xml:space="preserve"> </v>
      </c>
      <c r="L89" t="str">
        <f t="shared" si="109"/>
        <v xml:space="preserve"> </v>
      </c>
      <c r="M89" t="str">
        <f t="shared" si="110"/>
        <v xml:space="preserve"> </v>
      </c>
      <c r="N89" t="str">
        <f t="shared" si="111"/>
        <v xml:space="preserve"> </v>
      </c>
      <c r="O89" t="str">
        <f t="shared" si="112"/>
        <v xml:space="preserve"> </v>
      </c>
      <c r="P89" t="str">
        <f t="shared" si="113"/>
        <v xml:space="preserve"> </v>
      </c>
      <c r="Q89" t="str">
        <f t="shared" si="114"/>
        <v xml:space="preserve"> </v>
      </c>
      <c r="R89" t="str">
        <f t="shared" si="115"/>
        <v xml:space="preserve"> </v>
      </c>
      <c r="S89" t="str">
        <f t="shared" si="116"/>
        <v xml:space="preserve"> </v>
      </c>
      <c r="T89" s="44" t="str">
        <f t="shared" si="117"/>
        <v xml:space="preserve"> </v>
      </c>
      <c r="Y89" s="43" t="str">
        <f t="shared" si="118"/>
        <v xml:space="preserve"> </v>
      </c>
      <c r="Z89" t="str">
        <f t="shared" si="119"/>
        <v xml:space="preserve"> </v>
      </c>
      <c r="AA89" t="str">
        <f t="shared" si="120"/>
        <v xml:space="preserve"> </v>
      </c>
      <c r="AB89" t="str">
        <f t="shared" si="121"/>
        <v xml:space="preserve"> </v>
      </c>
      <c r="AC89">
        <f t="shared" si="122"/>
        <v>18</v>
      </c>
      <c r="AD89" t="str">
        <f t="shared" si="123"/>
        <v xml:space="preserve"> </v>
      </c>
      <c r="AE89" t="str">
        <f t="shared" si="124"/>
        <v xml:space="preserve"> </v>
      </c>
      <c r="AF89" t="str">
        <f t="shared" si="125"/>
        <v xml:space="preserve"> </v>
      </c>
      <c r="AG89" t="str">
        <f t="shared" si="126"/>
        <v xml:space="preserve"> </v>
      </c>
      <c r="AH89" t="str">
        <f t="shared" si="127"/>
        <v/>
      </c>
      <c r="AI89" t="str">
        <f t="shared" si="128"/>
        <v xml:space="preserve"> </v>
      </c>
      <c r="AJ89" t="str">
        <f t="shared" si="129"/>
        <v xml:space="preserve"> </v>
      </c>
      <c r="AK89" t="str">
        <f t="shared" si="130"/>
        <v xml:space="preserve"> </v>
      </c>
      <c r="AL89" t="str">
        <f t="shared" si="131"/>
        <v xml:space="preserve"> </v>
      </c>
      <c r="AM89" t="str">
        <f t="shared" si="132"/>
        <v xml:space="preserve"> </v>
      </c>
      <c r="AN89" t="str">
        <f t="shared" si="133"/>
        <v xml:space="preserve"> </v>
      </c>
      <c r="AO89" t="str">
        <f t="shared" si="134"/>
        <v xml:space="preserve"> </v>
      </c>
      <c r="AP89" t="str">
        <f t="shared" si="135"/>
        <v xml:space="preserve"> </v>
      </c>
      <c r="AQ89" t="str">
        <f t="shared" si="136"/>
        <v xml:space="preserve"> </v>
      </c>
      <c r="AR89" s="44" t="str">
        <f t="shared" si="137"/>
        <v xml:space="preserve"> </v>
      </c>
      <c r="AW89" s="43" t="str">
        <f t="shared" si="138"/>
        <v xml:space="preserve"> </v>
      </c>
      <c r="AX89" t="str">
        <f t="shared" si="139"/>
        <v xml:space="preserve"> </v>
      </c>
      <c r="AY89" t="str">
        <f t="shared" si="140"/>
        <v xml:space="preserve"> </v>
      </c>
      <c r="AZ89" t="str">
        <f t="shared" si="141"/>
        <v xml:space="preserve"> </v>
      </c>
      <c r="BA89" t="str">
        <f t="shared" si="142"/>
        <v xml:space="preserve"> </v>
      </c>
      <c r="BB89">
        <f t="shared" si="143"/>
        <v>18</v>
      </c>
      <c r="BC89" t="str">
        <f t="shared" si="144"/>
        <v xml:space="preserve"> </v>
      </c>
      <c r="BD89" t="str">
        <f t="shared" si="145"/>
        <v xml:space="preserve"> </v>
      </c>
      <c r="BE89" t="str">
        <f t="shared" si="146"/>
        <v xml:space="preserve"> </v>
      </c>
      <c r="BF89" t="str">
        <f t="shared" si="147"/>
        <v/>
      </c>
      <c r="BG89" t="str">
        <f t="shared" si="148"/>
        <v xml:space="preserve"> </v>
      </c>
      <c r="BH89" t="str">
        <f t="shared" si="149"/>
        <v xml:space="preserve"> </v>
      </c>
      <c r="BI89" t="str">
        <f t="shared" si="150"/>
        <v xml:space="preserve"> </v>
      </c>
      <c r="BJ89" t="str">
        <f t="shared" si="151"/>
        <v xml:space="preserve"> </v>
      </c>
      <c r="BK89" t="str">
        <f t="shared" si="152"/>
        <v xml:space="preserve"> </v>
      </c>
      <c r="BL89" t="str">
        <f t="shared" si="153"/>
        <v xml:space="preserve"> </v>
      </c>
      <c r="BM89" t="str">
        <f t="shared" si="154"/>
        <v xml:space="preserve"> </v>
      </c>
      <c r="BN89" t="str">
        <f t="shared" si="155"/>
        <v xml:space="preserve"> </v>
      </c>
      <c r="BO89" t="str">
        <f t="shared" si="156"/>
        <v xml:space="preserve"> </v>
      </c>
      <c r="BP89" s="44" t="str">
        <f t="shared" si="157"/>
        <v xml:space="preserve"> </v>
      </c>
    </row>
    <row r="90" spans="1:68" x14ac:dyDescent="0.35">
      <c r="A90" s="43" t="str">
        <f t="shared" si="98"/>
        <v xml:space="preserve"> </v>
      </c>
      <c r="B90" t="str">
        <f t="shared" si="99"/>
        <v xml:space="preserve"> </v>
      </c>
      <c r="C90" t="str">
        <f t="shared" si="100"/>
        <v xml:space="preserve"> </v>
      </c>
      <c r="D90">
        <f t="shared" si="101"/>
        <v>20</v>
      </c>
      <c r="E90" t="str">
        <f t="shared" si="102"/>
        <v xml:space="preserve"> </v>
      </c>
      <c r="F90" t="str">
        <f t="shared" si="103"/>
        <v xml:space="preserve"> </v>
      </c>
      <c r="G90" t="str">
        <f t="shared" si="104"/>
        <v xml:space="preserve"> </v>
      </c>
      <c r="H90" t="str">
        <f t="shared" si="105"/>
        <v xml:space="preserve"> </v>
      </c>
      <c r="I90" t="str">
        <f t="shared" si="106"/>
        <v xml:space="preserve"> </v>
      </c>
      <c r="J90" t="str">
        <f t="shared" si="107"/>
        <v/>
      </c>
      <c r="K90" t="str">
        <f t="shared" si="108"/>
        <v xml:space="preserve"> </v>
      </c>
      <c r="L90" t="str">
        <f t="shared" si="109"/>
        <v xml:space="preserve"> </v>
      </c>
      <c r="M90" t="str">
        <f t="shared" si="110"/>
        <v xml:space="preserve"> </v>
      </c>
      <c r="N90" t="str">
        <f t="shared" si="111"/>
        <v xml:space="preserve"> </v>
      </c>
      <c r="O90" t="str">
        <f t="shared" si="112"/>
        <v xml:space="preserve"> </v>
      </c>
      <c r="P90" t="str">
        <f t="shared" si="113"/>
        <v xml:space="preserve"> </v>
      </c>
      <c r="Q90" t="str">
        <f t="shared" si="114"/>
        <v xml:space="preserve"> </v>
      </c>
      <c r="R90" t="str">
        <f t="shared" si="115"/>
        <v xml:space="preserve"> </v>
      </c>
      <c r="S90" t="str">
        <f t="shared" si="116"/>
        <v xml:space="preserve"> </v>
      </c>
      <c r="T90" s="44" t="str">
        <f t="shared" si="117"/>
        <v xml:space="preserve"> </v>
      </c>
      <c r="Y90" s="43" t="str">
        <f t="shared" si="118"/>
        <v xml:space="preserve"> </v>
      </c>
      <c r="Z90" t="str">
        <f t="shared" si="119"/>
        <v xml:space="preserve"> </v>
      </c>
      <c r="AA90" t="str">
        <f t="shared" si="120"/>
        <v xml:space="preserve"> </v>
      </c>
      <c r="AB90" t="str">
        <f t="shared" si="121"/>
        <v xml:space="preserve"> </v>
      </c>
      <c r="AC90">
        <f t="shared" si="122"/>
        <v>20</v>
      </c>
      <c r="AD90" t="str">
        <f t="shared" si="123"/>
        <v xml:space="preserve"> </v>
      </c>
      <c r="AE90" t="str">
        <f t="shared" si="124"/>
        <v xml:space="preserve"> </v>
      </c>
      <c r="AF90" t="str">
        <f t="shared" si="125"/>
        <v xml:space="preserve"> </v>
      </c>
      <c r="AG90" t="str">
        <f t="shared" si="126"/>
        <v xml:space="preserve"> </v>
      </c>
      <c r="AH90" t="str">
        <f t="shared" si="127"/>
        <v/>
      </c>
      <c r="AI90" t="str">
        <f t="shared" si="128"/>
        <v xml:space="preserve"> </v>
      </c>
      <c r="AJ90" t="str">
        <f t="shared" si="129"/>
        <v xml:space="preserve"> </v>
      </c>
      <c r="AK90" t="str">
        <f t="shared" si="130"/>
        <v xml:space="preserve"> </v>
      </c>
      <c r="AL90" t="str">
        <f t="shared" si="131"/>
        <v xml:space="preserve"> </v>
      </c>
      <c r="AM90" t="str">
        <f t="shared" si="132"/>
        <v xml:space="preserve"> </v>
      </c>
      <c r="AN90" t="str">
        <f t="shared" si="133"/>
        <v xml:space="preserve"> </v>
      </c>
      <c r="AO90" t="str">
        <f t="shared" si="134"/>
        <v xml:space="preserve"> </v>
      </c>
      <c r="AP90" t="str">
        <f t="shared" si="135"/>
        <v xml:space="preserve"> </v>
      </c>
      <c r="AQ90" t="str">
        <f t="shared" si="136"/>
        <v xml:space="preserve"> </v>
      </c>
      <c r="AR90" s="44" t="str">
        <f t="shared" si="137"/>
        <v xml:space="preserve"> </v>
      </c>
      <c r="AW90" s="43" t="str">
        <f t="shared" si="138"/>
        <v xml:space="preserve"> </v>
      </c>
      <c r="AX90" t="str">
        <f t="shared" si="139"/>
        <v xml:space="preserve"> </v>
      </c>
      <c r="AY90" t="str">
        <f t="shared" si="140"/>
        <v xml:space="preserve"> </v>
      </c>
      <c r="AZ90" t="str">
        <f t="shared" si="141"/>
        <v xml:space="preserve"> </v>
      </c>
      <c r="BA90" t="str">
        <f t="shared" si="142"/>
        <v xml:space="preserve"> </v>
      </c>
      <c r="BB90">
        <f t="shared" si="143"/>
        <v>20</v>
      </c>
      <c r="BC90" t="str">
        <f t="shared" si="144"/>
        <v xml:space="preserve"> </v>
      </c>
      <c r="BD90" t="str">
        <f t="shared" si="145"/>
        <v xml:space="preserve"> </v>
      </c>
      <c r="BE90" t="str">
        <f t="shared" si="146"/>
        <v xml:space="preserve"> </v>
      </c>
      <c r="BF90" t="str">
        <f t="shared" si="147"/>
        <v/>
      </c>
      <c r="BG90" t="str">
        <f t="shared" si="148"/>
        <v xml:space="preserve"> </v>
      </c>
      <c r="BH90" t="str">
        <f t="shared" si="149"/>
        <v xml:space="preserve"> </v>
      </c>
      <c r="BI90" t="str">
        <f t="shared" si="150"/>
        <v xml:space="preserve"> </v>
      </c>
      <c r="BJ90" t="str">
        <f t="shared" si="151"/>
        <v xml:space="preserve"> </v>
      </c>
      <c r="BK90" t="str">
        <f t="shared" si="152"/>
        <v xml:space="preserve"> </v>
      </c>
      <c r="BL90" t="str">
        <f t="shared" si="153"/>
        <v xml:space="preserve"> </v>
      </c>
      <c r="BM90" t="str">
        <f t="shared" si="154"/>
        <v xml:space="preserve"> </v>
      </c>
      <c r="BN90" t="str">
        <f t="shared" si="155"/>
        <v xml:space="preserve"> </v>
      </c>
      <c r="BO90" t="str">
        <f t="shared" si="156"/>
        <v xml:space="preserve"> </v>
      </c>
      <c r="BP90" s="44" t="str">
        <f t="shared" si="157"/>
        <v xml:space="preserve"> </v>
      </c>
    </row>
    <row r="92" spans="1:68" x14ac:dyDescent="0.35">
      <c r="A92" s="45" t="s">
        <v>36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46"/>
      <c r="Y92" t="str">
        <f t="shared" ref="Y92:AH93" si="158">A92</f>
        <v>WEEK</v>
      </c>
      <c r="Z92">
        <f t="shared" si="158"/>
        <v>0</v>
      </c>
      <c r="AA92">
        <f t="shared" si="158"/>
        <v>0</v>
      </c>
      <c r="AB92">
        <f t="shared" si="158"/>
        <v>0</v>
      </c>
      <c r="AC92">
        <f t="shared" si="158"/>
        <v>0</v>
      </c>
      <c r="AD92">
        <f t="shared" si="158"/>
        <v>0</v>
      </c>
      <c r="AE92">
        <f t="shared" si="158"/>
        <v>0</v>
      </c>
      <c r="AF92">
        <f t="shared" si="158"/>
        <v>0</v>
      </c>
      <c r="AG92">
        <f t="shared" si="158"/>
        <v>0</v>
      </c>
      <c r="AH92">
        <f t="shared" si="158"/>
        <v>0</v>
      </c>
      <c r="AI92">
        <f t="shared" ref="AI92:AR93" si="159">K92</f>
        <v>0</v>
      </c>
      <c r="AJ92">
        <f t="shared" si="159"/>
        <v>0</v>
      </c>
      <c r="AK92">
        <f t="shared" si="159"/>
        <v>0</v>
      </c>
      <c r="AL92">
        <f t="shared" si="159"/>
        <v>0</v>
      </c>
      <c r="AM92">
        <f t="shared" si="159"/>
        <v>0</v>
      </c>
      <c r="AN92">
        <f t="shared" si="159"/>
        <v>0</v>
      </c>
      <c r="AO92">
        <f t="shared" si="159"/>
        <v>0</v>
      </c>
      <c r="AP92">
        <f t="shared" si="159"/>
        <v>0</v>
      </c>
      <c r="AQ92">
        <f t="shared" si="159"/>
        <v>0</v>
      </c>
      <c r="AR92">
        <f t="shared" si="159"/>
        <v>0</v>
      </c>
      <c r="AW92" t="str">
        <f t="shared" ref="AW92:BF93" si="160">A154</f>
        <v>WEEK</v>
      </c>
      <c r="AX92">
        <f t="shared" si="160"/>
        <v>0</v>
      </c>
      <c r="AY92">
        <f t="shared" si="160"/>
        <v>0</v>
      </c>
      <c r="AZ92">
        <f t="shared" si="160"/>
        <v>0</v>
      </c>
      <c r="BA92">
        <f t="shared" si="160"/>
        <v>0</v>
      </c>
      <c r="BB92">
        <f t="shared" si="160"/>
        <v>0</v>
      </c>
      <c r="BC92">
        <f t="shared" si="160"/>
        <v>0</v>
      </c>
      <c r="BD92">
        <f t="shared" si="160"/>
        <v>0</v>
      </c>
      <c r="BE92">
        <f t="shared" si="160"/>
        <v>0</v>
      </c>
      <c r="BF92">
        <f t="shared" si="160"/>
        <v>0</v>
      </c>
      <c r="BG92">
        <f t="shared" ref="BG92:BP93" si="161">K154</f>
        <v>0</v>
      </c>
      <c r="BH92">
        <f t="shared" si="161"/>
        <v>0</v>
      </c>
      <c r="BI92">
        <f t="shared" si="161"/>
        <v>0</v>
      </c>
      <c r="BJ92">
        <f t="shared" si="161"/>
        <v>0</v>
      </c>
      <c r="BK92">
        <f t="shared" si="161"/>
        <v>0</v>
      </c>
      <c r="BL92">
        <f t="shared" si="161"/>
        <v>0</v>
      </c>
      <c r="BM92">
        <f t="shared" si="161"/>
        <v>0</v>
      </c>
      <c r="BN92">
        <f t="shared" si="161"/>
        <v>0</v>
      </c>
      <c r="BO92">
        <f t="shared" si="161"/>
        <v>0</v>
      </c>
      <c r="BP92">
        <f t="shared" si="161"/>
        <v>0</v>
      </c>
    </row>
    <row r="93" spans="1:68" x14ac:dyDescent="0.35">
      <c r="A93" s="45">
        <v>0.05</v>
      </c>
      <c r="B93" s="1">
        <v>0.1</v>
      </c>
      <c r="C93" s="1">
        <v>0.15</v>
      </c>
      <c r="D93" s="1">
        <v>0.2</v>
      </c>
      <c r="E93" s="1">
        <v>0.25</v>
      </c>
      <c r="F93" s="1">
        <v>0.3</v>
      </c>
      <c r="G93" s="1">
        <v>0.35</v>
      </c>
      <c r="H93" s="1">
        <v>0.4</v>
      </c>
      <c r="I93" s="1">
        <v>0.45</v>
      </c>
      <c r="J93" s="1">
        <v>0.5</v>
      </c>
      <c r="K93" s="1">
        <v>0.55000000000000004</v>
      </c>
      <c r="L93" s="1">
        <v>0.6</v>
      </c>
      <c r="M93" s="1">
        <v>0.65</v>
      </c>
      <c r="N93" s="1">
        <v>0.7</v>
      </c>
      <c r="O93" s="1">
        <v>0.75</v>
      </c>
      <c r="P93" s="1">
        <v>0.8</v>
      </c>
      <c r="Q93" s="1">
        <v>0.85</v>
      </c>
      <c r="R93" s="1">
        <v>0.9</v>
      </c>
      <c r="S93" s="1">
        <v>0.95</v>
      </c>
      <c r="T93" s="46">
        <v>1</v>
      </c>
      <c r="Y93">
        <f t="shared" si="158"/>
        <v>0.05</v>
      </c>
      <c r="Z93">
        <f t="shared" si="158"/>
        <v>0.1</v>
      </c>
      <c r="AA93">
        <f t="shared" si="158"/>
        <v>0.15</v>
      </c>
      <c r="AB93">
        <f t="shared" si="158"/>
        <v>0.2</v>
      </c>
      <c r="AC93">
        <f t="shared" si="158"/>
        <v>0.25</v>
      </c>
      <c r="AD93">
        <f t="shared" si="158"/>
        <v>0.3</v>
      </c>
      <c r="AE93">
        <f t="shared" si="158"/>
        <v>0.35</v>
      </c>
      <c r="AF93">
        <f t="shared" si="158"/>
        <v>0.4</v>
      </c>
      <c r="AG93">
        <f t="shared" si="158"/>
        <v>0.45</v>
      </c>
      <c r="AH93">
        <f t="shared" si="158"/>
        <v>0.5</v>
      </c>
      <c r="AI93">
        <f t="shared" si="159"/>
        <v>0.55000000000000004</v>
      </c>
      <c r="AJ93">
        <f t="shared" si="159"/>
        <v>0.6</v>
      </c>
      <c r="AK93">
        <f t="shared" si="159"/>
        <v>0.65</v>
      </c>
      <c r="AL93">
        <f t="shared" si="159"/>
        <v>0.7</v>
      </c>
      <c r="AM93">
        <f t="shared" si="159"/>
        <v>0.75</v>
      </c>
      <c r="AN93">
        <f t="shared" si="159"/>
        <v>0.8</v>
      </c>
      <c r="AO93">
        <f t="shared" si="159"/>
        <v>0.85</v>
      </c>
      <c r="AP93">
        <f t="shared" si="159"/>
        <v>0.9</v>
      </c>
      <c r="AQ93">
        <f t="shared" si="159"/>
        <v>0.95</v>
      </c>
      <c r="AR93">
        <f t="shared" si="159"/>
        <v>1</v>
      </c>
      <c r="AW93">
        <f t="shared" si="160"/>
        <v>0.05</v>
      </c>
      <c r="AX93">
        <f t="shared" si="160"/>
        <v>0.1</v>
      </c>
      <c r="AY93">
        <f t="shared" si="160"/>
        <v>0.15</v>
      </c>
      <c r="AZ93">
        <f t="shared" si="160"/>
        <v>0.2</v>
      </c>
      <c r="BA93">
        <f t="shared" si="160"/>
        <v>0.25</v>
      </c>
      <c r="BB93">
        <f t="shared" si="160"/>
        <v>0.3</v>
      </c>
      <c r="BC93">
        <f t="shared" si="160"/>
        <v>0.35</v>
      </c>
      <c r="BD93">
        <f t="shared" si="160"/>
        <v>0.4</v>
      </c>
      <c r="BE93">
        <f t="shared" si="160"/>
        <v>0.45</v>
      </c>
      <c r="BF93">
        <f t="shared" si="160"/>
        <v>0.5</v>
      </c>
      <c r="BG93">
        <f t="shared" si="161"/>
        <v>0.55000000000000004</v>
      </c>
      <c r="BH93">
        <f t="shared" si="161"/>
        <v>0.6</v>
      </c>
      <c r="BI93">
        <f t="shared" si="161"/>
        <v>0.65</v>
      </c>
      <c r="BJ93">
        <f t="shared" si="161"/>
        <v>0.7</v>
      </c>
      <c r="BK93">
        <f t="shared" si="161"/>
        <v>0.75</v>
      </c>
      <c r="BL93">
        <f t="shared" si="161"/>
        <v>0.8</v>
      </c>
      <c r="BM93">
        <f t="shared" si="161"/>
        <v>0.85</v>
      </c>
      <c r="BN93">
        <f t="shared" si="161"/>
        <v>0.9</v>
      </c>
      <c r="BO93">
        <f t="shared" si="161"/>
        <v>0.95</v>
      </c>
      <c r="BP93">
        <f t="shared" si="161"/>
        <v>1</v>
      </c>
    </row>
    <row r="94" spans="1:68" x14ac:dyDescent="0.35">
      <c r="A94" s="43" t="e">
        <f t="shared" ref="A94:A103" si="162">IF(A81=A68,F68,NA())</f>
        <v>#N/A</v>
      </c>
      <c r="B94" t="e">
        <f t="shared" ref="B94:B103" si="163">IF(B81=A68,F68,NA())</f>
        <v>#N/A</v>
      </c>
      <c r="C94" t="e">
        <f t="shared" ref="C94:C103" si="164">IF(C81=A68,F68,NA())</f>
        <v>#N/A</v>
      </c>
      <c r="D94" t="e">
        <f t="shared" ref="D94:D103" si="165">IF(D81=A68,F68,NA())</f>
        <v>#N/A</v>
      </c>
      <c r="E94" t="e">
        <f t="shared" ref="E94:E103" si="166">IF(E81=A68,F68,NA())</f>
        <v>#N/A</v>
      </c>
      <c r="F94" t="e">
        <f t="shared" ref="F94:F103" si="167">IF(F81=A68,F68,NA())</f>
        <v>#N/A</v>
      </c>
      <c r="G94" t="e">
        <f t="shared" ref="G94:G103" si="168">IF(G81=A68,F68,NA())</f>
        <v>#N/A</v>
      </c>
      <c r="H94" t="e">
        <f t="shared" ref="H94:H103" si="169">IF(H81=A68,F68,NA())</f>
        <v>#N/A</v>
      </c>
      <c r="I94" t="e">
        <f t="shared" ref="I94:I103" si="170">IF(I81=A68,F68,NA())</f>
        <v>#N/A</v>
      </c>
      <c r="J94" t="e">
        <f t="shared" ref="J94:J103" si="171">IF(J81=A68,F68,NA())</f>
        <v>#N/A</v>
      </c>
      <c r="K94" t="e">
        <f t="shared" ref="K94:K103" si="172">IF(K81=A68,F68,NA())</f>
        <v>#N/A</v>
      </c>
      <c r="L94" t="e">
        <f t="shared" ref="L94:L103" si="173">IF(L81=A68,F68,NA())</f>
        <v>#N/A</v>
      </c>
      <c r="M94" t="e">
        <f t="shared" ref="M94:M103" si="174">IF(M81=A68,F68,NA())</f>
        <v>#N/A</v>
      </c>
      <c r="N94" t="e">
        <f t="shared" ref="N94:N103" si="175">IF(N81=A68,F68,NA())</f>
        <v>#N/A</v>
      </c>
      <c r="O94" t="e">
        <f t="shared" ref="O94:O103" si="176">IF(O81=A68,F68,NA())</f>
        <v>#N/A</v>
      </c>
      <c r="P94" t="e">
        <f t="shared" ref="P94:P103" si="177">IF(P81=A68,F68,NA())</f>
        <v>#N/A</v>
      </c>
      <c r="Q94" t="e">
        <f t="shared" ref="Q94:Q103" si="178">IF(Q81=A68,F68,NA())</f>
        <v>#N/A</v>
      </c>
      <c r="R94">
        <f t="shared" ref="R94:R103" si="179">IF(R81=A68,F68,NA())</f>
        <v>2</v>
      </c>
      <c r="S94" t="e">
        <f t="shared" ref="S94:S103" si="180">IF(S81=A68,F68,NA())</f>
        <v>#N/A</v>
      </c>
      <c r="T94" s="44" t="e">
        <f t="shared" ref="T94:T103" si="181">IF(T81=A68,F68,NA())</f>
        <v>#N/A</v>
      </c>
      <c r="Y94" s="43" t="e">
        <f t="shared" ref="Y94:Y103" si="182">IF(Y81=Y68,AD68,NA())</f>
        <v>#N/A</v>
      </c>
      <c r="Z94" t="e">
        <f t="shared" ref="Z94:Z103" si="183">IF(Z81=Y68,AD68,NA())</f>
        <v>#N/A</v>
      </c>
      <c r="AA94" t="e">
        <f t="shared" ref="AA94:AA103" si="184">IF(AA81=Y68,AD68,NA())</f>
        <v>#N/A</v>
      </c>
      <c r="AB94" t="e">
        <f t="shared" ref="AB94:AB103" si="185">IF(AB81=Y68,AD68,NA())</f>
        <v>#N/A</v>
      </c>
      <c r="AC94" t="e">
        <f t="shared" ref="AC94:AC103" si="186">IF(AC81=Y68,AD68,NA())</f>
        <v>#N/A</v>
      </c>
      <c r="AD94" t="e">
        <f t="shared" ref="AD94:AD103" si="187">IF(AD81=Y68,AD68,NA())</f>
        <v>#N/A</v>
      </c>
      <c r="AE94" t="e">
        <f t="shared" ref="AE94:AE103" si="188">IF(AE81=Y68,AD68,NA())</f>
        <v>#N/A</v>
      </c>
      <c r="AF94" t="e">
        <f t="shared" ref="AF94:AF103" si="189">IF(AF81=Y68,AD68,NA())</f>
        <v>#N/A</v>
      </c>
      <c r="AG94" t="e">
        <f t="shared" ref="AG94:AG103" si="190">IF(AG81=Y68,AD68,NA())</f>
        <v>#N/A</v>
      </c>
      <c r="AH94" t="e">
        <f t="shared" ref="AH94:AH103" si="191">IF(AH81=Y68,AD68,NA())</f>
        <v>#N/A</v>
      </c>
      <c r="AI94" t="e">
        <f t="shared" ref="AI94:AI103" si="192">IF(AI81=Y68,AD68,NA())</f>
        <v>#N/A</v>
      </c>
      <c r="AJ94" t="e">
        <f t="shared" ref="AJ94:AJ103" si="193">IF(AJ81=Y68,AD68,NA())</f>
        <v>#N/A</v>
      </c>
      <c r="AK94" t="e">
        <f t="shared" ref="AK94:AK103" si="194">IF(AK81=Y68,AD68,NA())</f>
        <v>#N/A</v>
      </c>
      <c r="AL94" t="e">
        <f t="shared" ref="AL94:AL103" si="195">IF(AL81=Y68,AD68,NA())</f>
        <v>#N/A</v>
      </c>
      <c r="AM94" t="e">
        <f t="shared" ref="AM94:AM103" si="196">IF(AM81=Y68,AD68,NA())</f>
        <v>#N/A</v>
      </c>
      <c r="AN94">
        <f t="shared" ref="AN94:AN103" si="197">IF(AN81=Y68,AD68,NA())</f>
        <v>3</v>
      </c>
      <c r="AO94" t="e">
        <f t="shared" ref="AO94:AO103" si="198">IF(AO81=Y68,AD68,NA())</f>
        <v>#N/A</v>
      </c>
      <c r="AP94" t="e">
        <f t="shared" ref="AP94:AP103" si="199">IF(AP81=Y68,AD68,NA())</f>
        <v>#N/A</v>
      </c>
      <c r="AQ94" t="e">
        <f t="shared" ref="AQ94:AQ103" si="200">IF(AQ81=Y68,AD68,NA())</f>
        <v>#N/A</v>
      </c>
      <c r="AR94" s="44" t="e">
        <f t="shared" ref="AR94:AR103" si="201">IF(AR81=Y68,AD68,NA())</f>
        <v>#N/A</v>
      </c>
      <c r="AW94" s="43" t="e">
        <f t="shared" ref="AW94:AW103" si="202">IF(AW81=AW68,BB68,NA())</f>
        <v>#N/A</v>
      </c>
      <c r="AX94" t="e">
        <f t="shared" ref="AX94:AX103" si="203">IF(AX81=AW68,BB68,NA())</f>
        <v>#N/A</v>
      </c>
      <c r="AY94" t="e">
        <f t="shared" ref="AY94:AY103" si="204">IF(AY81=AW68,BB68,NA())</f>
        <v>#N/A</v>
      </c>
      <c r="AZ94" t="e">
        <f t="shared" ref="AZ94:AZ103" si="205">IF(AZ81=AW68,BB68,NA())</f>
        <v>#N/A</v>
      </c>
      <c r="BA94" t="e">
        <f t="shared" ref="BA94:BA103" si="206">IF(BA81=AW68,BB68,NA())</f>
        <v>#N/A</v>
      </c>
      <c r="BB94" t="e">
        <f t="shared" ref="BB94:BB103" si="207">IF(BB81=AW68,BB68,NA())</f>
        <v>#N/A</v>
      </c>
      <c r="BC94" t="e">
        <f t="shared" ref="BC94:BC103" si="208">IF(BC81=AW68,BB68,NA())</f>
        <v>#N/A</v>
      </c>
      <c r="BD94" t="e">
        <f t="shared" ref="BD94:BD103" si="209">IF(BD81=AW68,BB68,NA())</f>
        <v>#N/A</v>
      </c>
      <c r="BE94" t="e">
        <f t="shared" ref="BE94:BE103" si="210">IF(BE81=AW68,BB68,NA())</f>
        <v>#N/A</v>
      </c>
      <c r="BF94" t="e">
        <f t="shared" ref="BF94:BF103" si="211">IF(BF81=AW68,BB68,NA())</f>
        <v>#N/A</v>
      </c>
      <c r="BG94" t="e">
        <f t="shared" ref="BG94:BG103" si="212">IF(BG81=AW68,BB68,NA())</f>
        <v>#N/A</v>
      </c>
      <c r="BH94" t="e">
        <f t="shared" ref="BH94:BH103" si="213">IF(BH81=AW68,BB68,NA())</f>
        <v>#N/A</v>
      </c>
      <c r="BI94" t="e">
        <f t="shared" ref="BI94:BI103" si="214">IF(BI81=AW68,BB68,NA())</f>
        <v>#N/A</v>
      </c>
      <c r="BJ94">
        <f t="shared" ref="BJ94:BJ103" si="215">IF(BJ81=AW68,BB68,NA())</f>
        <v>4</v>
      </c>
      <c r="BK94" t="e">
        <f t="shared" ref="BK94:BK103" si="216">IF(BK81=AW68,BB68,NA())</f>
        <v>#N/A</v>
      </c>
      <c r="BL94" t="e">
        <f t="shared" ref="BL94:BL103" si="217">IF(BL81=AW68,BB68,NA())</f>
        <v>#N/A</v>
      </c>
      <c r="BM94" t="e">
        <f t="shared" ref="BM94:BM103" si="218">IF(BM81=AW68,BB68,NA())</f>
        <v>#N/A</v>
      </c>
      <c r="BN94" t="e">
        <f t="shared" ref="BN94:BN103" si="219">IF(BN81=AW68,BB68,NA())</f>
        <v>#N/A</v>
      </c>
      <c r="BO94" t="e">
        <f t="shared" ref="BO94:BO103" si="220">IF(BO81=AW68,BB68,NA())</f>
        <v>#N/A</v>
      </c>
      <c r="BP94" s="44" t="e">
        <f t="shared" ref="BP94:BP103" si="221">IF(BP81=AW68,BB68,NA())</f>
        <v>#N/A</v>
      </c>
    </row>
    <row r="95" spans="1:68" x14ac:dyDescent="0.35">
      <c r="A95" s="43" t="e">
        <f t="shared" si="162"/>
        <v>#N/A</v>
      </c>
      <c r="B95" t="e">
        <f t="shared" si="163"/>
        <v>#N/A</v>
      </c>
      <c r="C95" t="e">
        <f t="shared" si="164"/>
        <v>#N/A</v>
      </c>
      <c r="D95" t="e">
        <f t="shared" si="165"/>
        <v>#N/A</v>
      </c>
      <c r="E95" t="e">
        <f t="shared" si="166"/>
        <v>#N/A</v>
      </c>
      <c r="F95" t="e">
        <f t="shared" si="167"/>
        <v>#N/A</v>
      </c>
      <c r="G95" t="e">
        <f t="shared" si="168"/>
        <v>#N/A</v>
      </c>
      <c r="H95" t="e">
        <f t="shared" si="169"/>
        <v>#N/A</v>
      </c>
      <c r="I95" t="e">
        <f t="shared" si="170"/>
        <v>#N/A</v>
      </c>
      <c r="J95" t="e">
        <f t="shared" si="171"/>
        <v>#N/A</v>
      </c>
      <c r="K95" t="e">
        <f t="shared" si="172"/>
        <v>#N/A</v>
      </c>
      <c r="L95" t="e">
        <f t="shared" si="173"/>
        <v>#N/A</v>
      </c>
      <c r="M95" t="e">
        <f t="shared" si="174"/>
        <v>#N/A</v>
      </c>
      <c r="N95" t="e">
        <f t="shared" si="175"/>
        <v>#N/A</v>
      </c>
      <c r="O95" t="e">
        <f t="shared" si="176"/>
        <v>#N/A</v>
      </c>
      <c r="P95" t="e">
        <f t="shared" si="177"/>
        <v>#N/A</v>
      </c>
      <c r="Q95" t="e">
        <f t="shared" si="178"/>
        <v>#N/A</v>
      </c>
      <c r="R95">
        <f t="shared" si="179"/>
        <v>2</v>
      </c>
      <c r="S95" t="e">
        <f t="shared" si="180"/>
        <v>#N/A</v>
      </c>
      <c r="T95" s="44" t="e">
        <f t="shared" si="181"/>
        <v>#N/A</v>
      </c>
      <c r="Y95" s="43" t="e">
        <f t="shared" si="182"/>
        <v>#N/A</v>
      </c>
      <c r="Z95" t="e">
        <f t="shared" si="183"/>
        <v>#N/A</v>
      </c>
      <c r="AA95" t="e">
        <f t="shared" si="184"/>
        <v>#N/A</v>
      </c>
      <c r="AB95" t="e">
        <f t="shared" si="185"/>
        <v>#N/A</v>
      </c>
      <c r="AC95" t="e">
        <f t="shared" si="186"/>
        <v>#N/A</v>
      </c>
      <c r="AD95" t="e">
        <f t="shared" si="187"/>
        <v>#N/A</v>
      </c>
      <c r="AE95" t="e">
        <f t="shared" si="188"/>
        <v>#N/A</v>
      </c>
      <c r="AF95" t="e">
        <f t="shared" si="189"/>
        <v>#N/A</v>
      </c>
      <c r="AG95" t="e">
        <f t="shared" si="190"/>
        <v>#N/A</v>
      </c>
      <c r="AH95" t="e">
        <f t="shared" si="191"/>
        <v>#N/A</v>
      </c>
      <c r="AI95" t="e">
        <f t="shared" si="192"/>
        <v>#N/A</v>
      </c>
      <c r="AJ95" t="e">
        <f t="shared" si="193"/>
        <v>#N/A</v>
      </c>
      <c r="AK95" t="e">
        <f t="shared" si="194"/>
        <v>#N/A</v>
      </c>
      <c r="AL95" t="e">
        <f t="shared" si="195"/>
        <v>#N/A</v>
      </c>
      <c r="AM95" t="e">
        <f t="shared" si="196"/>
        <v>#N/A</v>
      </c>
      <c r="AN95">
        <f t="shared" si="197"/>
        <v>3</v>
      </c>
      <c r="AO95" t="e">
        <f t="shared" si="198"/>
        <v>#N/A</v>
      </c>
      <c r="AP95" t="e">
        <f t="shared" si="199"/>
        <v>#N/A</v>
      </c>
      <c r="AQ95" t="e">
        <f t="shared" si="200"/>
        <v>#N/A</v>
      </c>
      <c r="AR95" s="44" t="e">
        <f t="shared" si="201"/>
        <v>#N/A</v>
      </c>
      <c r="AW95" s="43" t="e">
        <f t="shared" si="202"/>
        <v>#N/A</v>
      </c>
      <c r="AX95" t="e">
        <f t="shared" si="203"/>
        <v>#N/A</v>
      </c>
      <c r="AY95" t="e">
        <f t="shared" si="204"/>
        <v>#N/A</v>
      </c>
      <c r="AZ95" t="e">
        <f t="shared" si="205"/>
        <v>#N/A</v>
      </c>
      <c r="BA95" t="e">
        <f t="shared" si="206"/>
        <v>#N/A</v>
      </c>
      <c r="BB95" t="e">
        <f t="shared" si="207"/>
        <v>#N/A</v>
      </c>
      <c r="BC95" t="e">
        <f t="shared" si="208"/>
        <v>#N/A</v>
      </c>
      <c r="BD95" t="e">
        <f t="shared" si="209"/>
        <v>#N/A</v>
      </c>
      <c r="BE95" t="e">
        <f t="shared" si="210"/>
        <v>#N/A</v>
      </c>
      <c r="BF95" t="e">
        <f t="shared" si="211"/>
        <v>#N/A</v>
      </c>
      <c r="BG95" t="e">
        <f t="shared" si="212"/>
        <v>#N/A</v>
      </c>
      <c r="BH95" t="e">
        <f t="shared" si="213"/>
        <v>#N/A</v>
      </c>
      <c r="BI95" t="e">
        <f t="shared" si="214"/>
        <v>#N/A</v>
      </c>
      <c r="BJ95">
        <f t="shared" si="215"/>
        <v>4</v>
      </c>
      <c r="BK95" t="e">
        <f t="shared" si="216"/>
        <v>#N/A</v>
      </c>
      <c r="BL95" t="e">
        <f t="shared" si="217"/>
        <v>#N/A</v>
      </c>
      <c r="BM95" t="e">
        <f t="shared" si="218"/>
        <v>#N/A</v>
      </c>
      <c r="BN95" t="e">
        <f t="shared" si="219"/>
        <v>#N/A</v>
      </c>
      <c r="BO95" t="e">
        <f t="shared" si="220"/>
        <v>#N/A</v>
      </c>
      <c r="BP95" s="44" t="e">
        <f t="shared" si="221"/>
        <v>#N/A</v>
      </c>
    </row>
    <row r="96" spans="1:68" x14ac:dyDescent="0.35">
      <c r="A96" s="43" t="e">
        <f t="shared" si="162"/>
        <v>#N/A</v>
      </c>
      <c r="B96" t="e">
        <f t="shared" si="163"/>
        <v>#N/A</v>
      </c>
      <c r="C96" t="e">
        <f t="shared" si="164"/>
        <v>#N/A</v>
      </c>
      <c r="D96" t="e">
        <f t="shared" si="165"/>
        <v>#N/A</v>
      </c>
      <c r="E96" t="e">
        <f t="shared" si="166"/>
        <v>#N/A</v>
      </c>
      <c r="F96" t="e">
        <f t="shared" si="167"/>
        <v>#N/A</v>
      </c>
      <c r="G96" t="e">
        <f t="shared" si="168"/>
        <v>#N/A</v>
      </c>
      <c r="H96" t="e">
        <f t="shared" si="169"/>
        <v>#N/A</v>
      </c>
      <c r="I96" t="e">
        <f t="shared" si="170"/>
        <v>#N/A</v>
      </c>
      <c r="J96" t="e">
        <f t="shared" si="171"/>
        <v>#N/A</v>
      </c>
      <c r="K96" t="e">
        <f t="shared" si="172"/>
        <v>#N/A</v>
      </c>
      <c r="L96" t="e">
        <f t="shared" si="173"/>
        <v>#N/A</v>
      </c>
      <c r="M96" t="e">
        <f t="shared" si="174"/>
        <v>#N/A</v>
      </c>
      <c r="N96" t="e">
        <f t="shared" si="175"/>
        <v>#N/A</v>
      </c>
      <c r="O96" t="e">
        <f t="shared" si="176"/>
        <v>#N/A</v>
      </c>
      <c r="P96" t="e">
        <f t="shared" si="177"/>
        <v>#N/A</v>
      </c>
      <c r="Q96" t="e">
        <f t="shared" si="178"/>
        <v>#N/A</v>
      </c>
      <c r="R96">
        <f t="shared" si="179"/>
        <v>2</v>
      </c>
      <c r="S96" t="e">
        <f t="shared" si="180"/>
        <v>#N/A</v>
      </c>
      <c r="T96" s="44" t="e">
        <f t="shared" si="181"/>
        <v>#N/A</v>
      </c>
      <c r="Y96" s="43" t="e">
        <f t="shared" si="182"/>
        <v>#N/A</v>
      </c>
      <c r="Z96" t="e">
        <f t="shared" si="183"/>
        <v>#N/A</v>
      </c>
      <c r="AA96" t="e">
        <f t="shared" si="184"/>
        <v>#N/A</v>
      </c>
      <c r="AB96" t="e">
        <f t="shared" si="185"/>
        <v>#N/A</v>
      </c>
      <c r="AC96" t="e">
        <f t="shared" si="186"/>
        <v>#N/A</v>
      </c>
      <c r="AD96" t="e">
        <f t="shared" si="187"/>
        <v>#N/A</v>
      </c>
      <c r="AE96" t="e">
        <f t="shared" si="188"/>
        <v>#N/A</v>
      </c>
      <c r="AF96" t="e">
        <f t="shared" si="189"/>
        <v>#N/A</v>
      </c>
      <c r="AG96" t="e">
        <f t="shared" si="190"/>
        <v>#N/A</v>
      </c>
      <c r="AH96" t="e">
        <f t="shared" si="191"/>
        <v>#N/A</v>
      </c>
      <c r="AI96" t="e">
        <f t="shared" si="192"/>
        <v>#N/A</v>
      </c>
      <c r="AJ96" t="e">
        <f t="shared" si="193"/>
        <v>#N/A</v>
      </c>
      <c r="AK96" t="e">
        <f t="shared" si="194"/>
        <v>#N/A</v>
      </c>
      <c r="AL96" t="e">
        <f t="shared" si="195"/>
        <v>#N/A</v>
      </c>
      <c r="AM96" t="e">
        <f t="shared" si="196"/>
        <v>#N/A</v>
      </c>
      <c r="AN96">
        <f t="shared" si="197"/>
        <v>3</v>
      </c>
      <c r="AO96" t="e">
        <f t="shared" si="198"/>
        <v>#N/A</v>
      </c>
      <c r="AP96" t="e">
        <f t="shared" si="199"/>
        <v>#N/A</v>
      </c>
      <c r="AQ96" t="e">
        <f t="shared" si="200"/>
        <v>#N/A</v>
      </c>
      <c r="AR96" s="44" t="e">
        <f t="shared" si="201"/>
        <v>#N/A</v>
      </c>
      <c r="AW96" s="43" t="e">
        <f t="shared" si="202"/>
        <v>#N/A</v>
      </c>
      <c r="AX96" t="e">
        <f t="shared" si="203"/>
        <v>#N/A</v>
      </c>
      <c r="AY96" t="e">
        <f t="shared" si="204"/>
        <v>#N/A</v>
      </c>
      <c r="AZ96" t="e">
        <f t="shared" si="205"/>
        <v>#N/A</v>
      </c>
      <c r="BA96" t="e">
        <f t="shared" si="206"/>
        <v>#N/A</v>
      </c>
      <c r="BB96" t="e">
        <f t="shared" si="207"/>
        <v>#N/A</v>
      </c>
      <c r="BC96" t="e">
        <f t="shared" si="208"/>
        <v>#N/A</v>
      </c>
      <c r="BD96" t="e">
        <f t="shared" si="209"/>
        <v>#N/A</v>
      </c>
      <c r="BE96" t="e">
        <f t="shared" si="210"/>
        <v>#N/A</v>
      </c>
      <c r="BF96" t="e">
        <f t="shared" si="211"/>
        <v>#N/A</v>
      </c>
      <c r="BG96" t="e">
        <f t="shared" si="212"/>
        <v>#N/A</v>
      </c>
      <c r="BH96" t="e">
        <f t="shared" si="213"/>
        <v>#N/A</v>
      </c>
      <c r="BI96" t="e">
        <f t="shared" si="214"/>
        <v>#N/A</v>
      </c>
      <c r="BJ96">
        <f t="shared" si="215"/>
        <v>4</v>
      </c>
      <c r="BK96" t="e">
        <f t="shared" si="216"/>
        <v>#N/A</v>
      </c>
      <c r="BL96" t="e">
        <f t="shared" si="217"/>
        <v>#N/A</v>
      </c>
      <c r="BM96" t="e">
        <f t="shared" si="218"/>
        <v>#N/A</v>
      </c>
      <c r="BN96" t="e">
        <f t="shared" si="219"/>
        <v>#N/A</v>
      </c>
      <c r="BO96" t="e">
        <f t="shared" si="220"/>
        <v>#N/A</v>
      </c>
      <c r="BP96" s="44" t="e">
        <f t="shared" si="221"/>
        <v>#N/A</v>
      </c>
    </row>
    <row r="97" spans="1:68" x14ac:dyDescent="0.35">
      <c r="A97" s="43" t="e">
        <f t="shared" si="162"/>
        <v>#N/A</v>
      </c>
      <c r="B97" t="e">
        <f t="shared" si="163"/>
        <v>#N/A</v>
      </c>
      <c r="C97" t="e">
        <f t="shared" si="164"/>
        <v>#N/A</v>
      </c>
      <c r="D97" t="e">
        <f t="shared" si="165"/>
        <v>#N/A</v>
      </c>
      <c r="E97" t="e">
        <f t="shared" si="166"/>
        <v>#N/A</v>
      </c>
      <c r="F97" t="e">
        <f t="shared" si="167"/>
        <v>#N/A</v>
      </c>
      <c r="G97" t="e">
        <f t="shared" si="168"/>
        <v>#N/A</v>
      </c>
      <c r="H97" t="e">
        <f t="shared" si="169"/>
        <v>#N/A</v>
      </c>
      <c r="I97" t="e">
        <f t="shared" si="170"/>
        <v>#N/A</v>
      </c>
      <c r="J97" t="e">
        <f t="shared" si="171"/>
        <v>#N/A</v>
      </c>
      <c r="K97" t="e">
        <f t="shared" si="172"/>
        <v>#N/A</v>
      </c>
      <c r="L97" t="e">
        <f t="shared" si="173"/>
        <v>#N/A</v>
      </c>
      <c r="M97" t="e">
        <f t="shared" si="174"/>
        <v>#N/A</v>
      </c>
      <c r="N97" t="e">
        <f t="shared" si="175"/>
        <v>#N/A</v>
      </c>
      <c r="O97" t="e">
        <f t="shared" si="176"/>
        <v>#N/A</v>
      </c>
      <c r="P97" t="e">
        <f t="shared" si="177"/>
        <v>#N/A</v>
      </c>
      <c r="Q97" t="e">
        <f t="shared" si="178"/>
        <v>#N/A</v>
      </c>
      <c r="R97">
        <f t="shared" si="179"/>
        <v>2</v>
      </c>
      <c r="S97" t="e">
        <f t="shared" si="180"/>
        <v>#N/A</v>
      </c>
      <c r="T97" s="44" t="e">
        <f t="shared" si="181"/>
        <v>#N/A</v>
      </c>
      <c r="Y97" s="43" t="e">
        <f t="shared" si="182"/>
        <v>#N/A</v>
      </c>
      <c r="Z97" t="e">
        <f t="shared" si="183"/>
        <v>#N/A</v>
      </c>
      <c r="AA97" t="e">
        <f t="shared" si="184"/>
        <v>#N/A</v>
      </c>
      <c r="AB97" t="e">
        <f t="shared" si="185"/>
        <v>#N/A</v>
      </c>
      <c r="AC97" t="e">
        <f t="shared" si="186"/>
        <v>#N/A</v>
      </c>
      <c r="AD97" t="e">
        <f t="shared" si="187"/>
        <v>#N/A</v>
      </c>
      <c r="AE97" t="e">
        <f t="shared" si="188"/>
        <v>#N/A</v>
      </c>
      <c r="AF97" t="e">
        <f t="shared" si="189"/>
        <v>#N/A</v>
      </c>
      <c r="AG97" t="e">
        <f t="shared" si="190"/>
        <v>#N/A</v>
      </c>
      <c r="AH97" t="e">
        <f t="shared" si="191"/>
        <v>#N/A</v>
      </c>
      <c r="AI97" t="e">
        <f t="shared" si="192"/>
        <v>#N/A</v>
      </c>
      <c r="AJ97" t="e">
        <f t="shared" si="193"/>
        <v>#N/A</v>
      </c>
      <c r="AK97" t="e">
        <f t="shared" si="194"/>
        <v>#N/A</v>
      </c>
      <c r="AL97" t="e">
        <f t="shared" si="195"/>
        <v>#N/A</v>
      </c>
      <c r="AM97" t="e">
        <f t="shared" si="196"/>
        <v>#N/A</v>
      </c>
      <c r="AN97">
        <f t="shared" si="197"/>
        <v>3</v>
      </c>
      <c r="AO97" t="e">
        <f t="shared" si="198"/>
        <v>#N/A</v>
      </c>
      <c r="AP97" t="e">
        <f t="shared" si="199"/>
        <v>#N/A</v>
      </c>
      <c r="AQ97" t="e">
        <f t="shared" si="200"/>
        <v>#N/A</v>
      </c>
      <c r="AR97" s="44" t="e">
        <f t="shared" si="201"/>
        <v>#N/A</v>
      </c>
      <c r="AW97" s="43" t="e">
        <f t="shared" si="202"/>
        <v>#N/A</v>
      </c>
      <c r="AX97" t="e">
        <f t="shared" si="203"/>
        <v>#N/A</v>
      </c>
      <c r="AY97" t="e">
        <f t="shared" si="204"/>
        <v>#N/A</v>
      </c>
      <c r="AZ97" t="e">
        <f t="shared" si="205"/>
        <v>#N/A</v>
      </c>
      <c r="BA97" t="e">
        <f t="shared" si="206"/>
        <v>#N/A</v>
      </c>
      <c r="BB97" t="e">
        <f t="shared" si="207"/>
        <v>#N/A</v>
      </c>
      <c r="BC97" t="e">
        <f t="shared" si="208"/>
        <v>#N/A</v>
      </c>
      <c r="BD97" t="e">
        <f t="shared" si="209"/>
        <v>#N/A</v>
      </c>
      <c r="BE97" t="e">
        <f t="shared" si="210"/>
        <v>#N/A</v>
      </c>
      <c r="BF97" t="e">
        <f t="shared" si="211"/>
        <v>#N/A</v>
      </c>
      <c r="BG97" t="e">
        <f t="shared" si="212"/>
        <v>#N/A</v>
      </c>
      <c r="BH97" t="e">
        <f t="shared" si="213"/>
        <v>#N/A</v>
      </c>
      <c r="BI97" t="e">
        <f t="shared" si="214"/>
        <v>#N/A</v>
      </c>
      <c r="BJ97">
        <f t="shared" si="215"/>
        <v>4</v>
      </c>
      <c r="BK97" t="e">
        <f t="shared" si="216"/>
        <v>#N/A</v>
      </c>
      <c r="BL97" t="e">
        <f t="shared" si="217"/>
        <v>#N/A</v>
      </c>
      <c r="BM97" t="e">
        <f t="shared" si="218"/>
        <v>#N/A</v>
      </c>
      <c r="BN97" t="e">
        <f t="shared" si="219"/>
        <v>#N/A</v>
      </c>
      <c r="BO97" t="e">
        <f t="shared" si="220"/>
        <v>#N/A</v>
      </c>
      <c r="BP97" s="44" t="e">
        <f t="shared" si="221"/>
        <v>#N/A</v>
      </c>
    </row>
    <row r="98" spans="1:68" x14ac:dyDescent="0.35">
      <c r="A98" s="43" t="e">
        <f t="shared" si="162"/>
        <v>#N/A</v>
      </c>
      <c r="B98" t="e">
        <f t="shared" si="163"/>
        <v>#N/A</v>
      </c>
      <c r="C98" t="e">
        <f t="shared" si="164"/>
        <v>#N/A</v>
      </c>
      <c r="D98" t="e">
        <f t="shared" si="165"/>
        <v>#N/A</v>
      </c>
      <c r="E98" t="e">
        <f t="shared" si="166"/>
        <v>#N/A</v>
      </c>
      <c r="F98" t="e">
        <f t="shared" si="167"/>
        <v>#N/A</v>
      </c>
      <c r="G98" t="e">
        <f t="shared" si="168"/>
        <v>#N/A</v>
      </c>
      <c r="H98" t="e">
        <f t="shared" si="169"/>
        <v>#N/A</v>
      </c>
      <c r="I98" t="e">
        <f t="shared" si="170"/>
        <v>#N/A</v>
      </c>
      <c r="J98" t="e">
        <f t="shared" si="171"/>
        <v>#N/A</v>
      </c>
      <c r="K98" t="e">
        <f t="shared" si="172"/>
        <v>#N/A</v>
      </c>
      <c r="L98" t="e">
        <f t="shared" si="173"/>
        <v>#N/A</v>
      </c>
      <c r="M98" t="e">
        <f t="shared" si="174"/>
        <v>#N/A</v>
      </c>
      <c r="N98" t="e">
        <f t="shared" si="175"/>
        <v>#N/A</v>
      </c>
      <c r="O98" t="e">
        <f t="shared" si="176"/>
        <v>#N/A</v>
      </c>
      <c r="P98" t="e">
        <f t="shared" si="177"/>
        <v>#N/A</v>
      </c>
      <c r="Q98" t="e">
        <f t="shared" si="178"/>
        <v>#N/A</v>
      </c>
      <c r="R98">
        <f t="shared" si="179"/>
        <v>2</v>
      </c>
      <c r="S98" t="e">
        <f t="shared" si="180"/>
        <v>#N/A</v>
      </c>
      <c r="T98" s="44" t="e">
        <f t="shared" si="181"/>
        <v>#N/A</v>
      </c>
      <c r="Y98" s="43" t="e">
        <f t="shared" si="182"/>
        <v>#N/A</v>
      </c>
      <c r="Z98" t="e">
        <f t="shared" si="183"/>
        <v>#N/A</v>
      </c>
      <c r="AA98" t="e">
        <f t="shared" si="184"/>
        <v>#N/A</v>
      </c>
      <c r="AB98" t="e">
        <f t="shared" si="185"/>
        <v>#N/A</v>
      </c>
      <c r="AC98" t="e">
        <f t="shared" si="186"/>
        <v>#N/A</v>
      </c>
      <c r="AD98" t="e">
        <f t="shared" si="187"/>
        <v>#N/A</v>
      </c>
      <c r="AE98" t="e">
        <f t="shared" si="188"/>
        <v>#N/A</v>
      </c>
      <c r="AF98" t="e">
        <f t="shared" si="189"/>
        <v>#N/A</v>
      </c>
      <c r="AG98" t="e">
        <f t="shared" si="190"/>
        <v>#N/A</v>
      </c>
      <c r="AH98" t="e">
        <f t="shared" si="191"/>
        <v>#N/A</v>
      </c>
      <c r="AI98" t="e">
        <f t="shared" si="192"/>
        <v>#N/A</v>
      </c>
      <c r="AJ98" t="e">
        <f t="shared" si="193"/>
        <v>#N/A</v>
      </c>
      <c r="AK98" t="e">
        <f t="shared" si="194"/>
        <v>#N/A</v>
      </c>
      <c r="AL98" t="e">
        <f t="shared" si="195"/>
        <v>#N/A</v>
      </c>
      <c r="AM98" t="e">
        <f t="shared" si="196"/>
        <v>#N/A</v>
      </c>
      <c r="AN98">
        <f t="shared" si="197"/>
        <v>3</v>
      </c>
      <c r="AO98" t="e">
        <f t="shared" si="198"/>
        <v>#N/A</v>
      </c>
      <c r="AP98" t="e">
        <f t="shared" si="199"/>
        <v>#N/A</v>
      </c>
      <c r="AQ98" t="e">
        <f t="shared" si="200"/>
        <v>#N/A</v>
      </c>
      <c r="AR98" s="44" t="e">
        <f t="shared" si="201"/>
        <v>#N/A</v>
      </c>
      <c r="AW98" s="43" t="e">
        <f t="shared" si="202"/>
        <v>#N/A</v>
      </c>
      <c r="AX98" t="e">
        <f t="shared" si="203"/>
        <v>#N/A</v>
      </c>
      <c r="AY98" t="e">
        <f t="shared" si="204"/>
        <v>#N/A</v>
      </c>
      <c r="AZ98" t="e">
        <f t="shared" si="205"/>
        <v>#N/A</v>
      </c>
      <c r="BA98" t="e">
        <f t="shared" si="206"/>
        <v>#N/A</v>
      </c>
      <c r="BB98" t="e">
        <f t="shared" si="207"/>
        <v>#N/A</v>
      </c>
      <c r="BC98" t="e">
        <f t="shared" si="208"/>
        <v>#N/A</v>
      </c>
      <c r="BD98" t="e">
        <f t="shared" si="209"/>
        <v>#N/A</v>
      </c>
      <c r="BE98" t="e">
        <f t="shared" si="210"/>
        <v>#N/A</v>
      </c>
      <c r="BF98" t="e">
        <f t="shared" si="211"/>
        <v>#N/A</v>
      </c>
      <c r="BG98" t="e">
        <f t="shared" si="212"/>
        <v>#N/A</v>
      </c>
      <c r="BH98" t="e">
        <f t="shared" si="213"/>
        <v>#N/A</v>
      </c>
      <c r="BI98" t="e">
        <f t="shared" si="214"/>
        <v>#N/A</v>
      </c>
      <c r="BJ98">
        <f t="shared" si="215"/>
        <v>4</v>
      </c>
      <c r="BK98" t="e">
        <f t="shared" si="216"/>
        <v>#N/A</v>
      </c>
      <c r="BL98" t="e">
        <f t="shared" si="217"/>
        <v>#N/A</v>
      </c>
      <c r="BM98" t="e">
        <f t="shared" si="218"/>
        <v>#N/A</v>
      </c>
      <c r="BN98" t="e">
        <f t="shared" si="219"/>
        <v>#N/A</v>
      </c>
      <c r="BO98" t="e">
        <f t="shared" si="220"/>
        <v>#N/A</v>
      </c>
      <c r="BP98" s="44" t="e">
        <f t="shared" si="221"/>
        <v>#N/A</v>
      </c>
    </row>
    <row r="99" spans="1:68" x14ac:dyDescent="0.35">
      <c r="A99" s="47" t="e">
        <f t="shared" si="162"/>
        <v>#N/A</v>
      </c>
      <c r="B99" s="48" t="e">
        <f t="shared" si="163"/>
        <v>#N/A</v>
      </c>
      <c r="C99" s="48" t="e">
        <f t="shared" si="164"/>
        <v>#N/A</v>
      </c>
      <c r="D99" s="48" t="e">
        <f t="shared" si="165"/>
        <v>#N/A</v>
      </c>
      <c r="E99" s="48" t="e">
        <f t="shared" si="166"/>
        <v>#N/A</v>
      </c>
      <c r="F99" s="48" t="e">
        <f t="shared" si="167"/>
        <v>#N/A</v>
      </c>
      <c r="G99" s="48" t="e">
        <f t="shared" si="168"/>
        <v>#N/A</v>
      </c>
      <c r="H99" s="48" t="e">
        <f t="shared" si="169"/>
        <v>#N/A</v>
      </c>
      <c r="I99" s="48" t="e">
        <f t="shared" si="170"/>
        <v>#N/A</v>
      </c>
      <c r="J99" s="48" t="e">
        <f t="shared" si="171"/>
        <v>#N/A</v>
      </c>
      <c r="K99" s="48" t="e">
        <f t="shared" si="172"/>
        <v>#N/A</v>
      </c>
      <c r="L99" s="48" t="e">
        <f t="shared" si="173"/>
        <v>#N/A</v>
      </c>
      <c r="M99" s="48" t="e">
        <f t="shared" si="174"/>
        <v>#N/A</v>
      </c>
      <c r="N99" s="48" t="e">
        <f t="shared" si="175"/>
        <v>#N/A</v>
      </c>
      <c r="O99" s="48" t="e">
        <f t="shared" si="176"/>
        <v>#N/A</v>
      </c>
      <c r="P99" s="48" t="e">
        <f t="shared" si="177"/>
        <v>#N/A</v>
      </c>
      <c r="Q99" s="48" t="e">
        <f t="shared" si="178"/>
        <v>#N/A</v>
      </c>
      <c r="R99" s="48" t="e">
        <f t="shared" si="179"/>
        <v>#N/A</v>
      </c>
      <c r="S99" s="48" t="e">
        <f t="shared" si="180"/>
        <v>#N/A</v>
      </c>
      <c r="T99" s="49" t="e">
        <f t="shared" si="181"/>
        <v>#N/A</v>
      </c>
      <c r="Y99" s="47" t="e">
        <f t="shared" si="182"/>
        <v>#N/A</v>
      </c>
      <c r="Z99" s="48" t="e">
        <f t="shared" si="183"/>
        <v>#N/A</v>
      </c>
      <c r="AA99" s="48" t="e">
        <f t="shared" si="184"/>
        <v>#N/A</v>
      </c>
      <c r="AB99" s="48" t="e">
        <f t="shared" si="185"/>
        <v>#N/A</v>
      </c>
      <c r="AC99" s="48" t="e">
        <f t="shared" si="186"/>
        <v>#N/A</v>
      </c>
      <c r="AD99" s="48" t="e">
        <f t="shared" si="187"/>
        <v>#N/A</v>
      </c>
      <c r="AE99" s="48" t="e">
        <f t="shared" si="188"/>
        <v>#N/A</v>
      </c>
      <c r="AF99" s="48" t="e">
        <f t="shared" si="189"/>
        <v>#N/A</v>
      </c>
      <c r="AG99" s="48" t="e">
        <f t="shared" si="190"/>
        <v>#N/A</v>
      </c>
      <c r="AH99" s="48" t="e">
        <f t="shared" si="191"/>
        <v>#N/A</v>
      </c>
      <c r="AI99" s="48" t="e">
        <f t="shared" si="192"/>
        <v>#N/A</v>
      </c>
      <c r="AJ99" s="48" t="e">
        <f t="shared" si="193"/>
        <v>#N/A</v>
      </c>
      <c r="AK99" s="48" t="e">
        <f t="shared" si="194"/>
        <v>#N/A</v>
      </c>
      <c r="AL99" s="48" t="e">
        <f t="shared" si="195"/>
        <v>#N/A</v>
      </c>
      <c r="AM99" s="48" t="e">
        <f t="shared" si="196"/>
        <v>#N/A</v>
      </c>
      <c r="AN99" s="48" t="e">
        <f t="shared" si="197"/>
        <v>#N/A</v>
      </c>
      <c r="AO99" s="48" t="e">
        <f t="shared" si="198"/>
        <v>#N/A</v>
      </c>
      <c r="AP99" s="48" t="e">
        <f t="shared" si="199"/>
        <v>#N/A</v>
      </c>
      <c r="AQ99" s="48" t="e">
        <f t="shared" si="200"/>
        <v>#N/A</v>
      </c>
      <c r="AR99" s="49" t="e">
        <f t="shared" si="201"/>
        <v>#N/A</v>
      </c>
      <c r="AW99" s="47" t="e">
        <f t="shared" si="202"/>
        <v>#N/A</v>
      </c>
      <c r="AX99" s="48" t="e">
        <f t="shared" si="203"/>
        <v>#N/A</v>
      </c>
      <c r="AY99" s="48" t="e">
        <f t="shared" si="204"/>
        <v>#N/A</v>
      </c>
      <c r="AZ99" s="48" t="e">
        <f t="shared" si="205"/>
        <v>#N/A</v>
      </c>
      <c r="BA99" s="48" t="e">
        <f t="shared" si="206"/>
        <v>#N/A</v>
      </c>
      <c r="BB99" s="48" t="e">
        <f t="shared" si="207"/>
        <v>#N/A</v>
      </c>
      <c r="BC99" s="48" t="e">
        <f t="shared" si="208"/>
        <v>#N/A</v>
      </c>
      <c r="BD99" s="48" t="e">
        <f t="shared" si="209"/>
        <v>#N/A</v>
      </c>
      <c r="BE99" s="48" t="e">
        <f t="shared" si="210"/>
        <v>#N/A</v>
      </c>
      <c r="BF99" s="48" t="e">
        <f t="shared" si="211"/>
        <v>#N/A</v>
      </c>
      <c r="BG99" s="48" t="e">
        <f t="shared" si="212"/>
        <v>#N/A</v>
      </c>
      <c r="BH99" s="48" t="e">
        <f t="shared" si="213"/>
        <v>#N/A</v>
      </c>
      <c r="BI99" s="48" t="e">
        <f t="shared" si="214"/>
        <v>#N/A</v>
      </c>
      <c r="BJ99" s="48" t="e">
        <f t="shared" si="215"/>
        <v>#N/A</v>
      </c>
      <c r="BK99" s="48" t="e">
        <f t="shared" si="216"/>
        <v>#N/A</v>
      </c>
      <c r="BL99" s="48" t="e">
        <f t="shared" si="217"/>
        <v>#N/A</v>
      </c>
      <c r="BM99" s="48" t="e">
        <f t="shared" si="218"/>
        <v>#N/A</v>
      </c>
      <c r="BN99" s="48" t="e">
        <f t="shared" si="219"/>
        <v>#N/A</v>
      </c>
      <c r="BO99" s="48" t="e">
        <f t="shared" si="220"/>
        <v>#N/A</v>
      </c>
      <c r="BP99" s="49" t="e">
        <f t="shared" si="221"/>
        <v>#N/A</v>
      </c>
    </row>
    <row r="100" spans="1:68" x14ac:dyDescent="0.35">
      <c r="A100" s="43" t="e">
        <f t="shared" si="162"/>
        <v>#N/A</v>
      </c>
      <c r="B100" t="e">
        <f t="shared" si="163"/>
        <v>#N/A</v>
      </c>
      <c r="C100" t="e">
        <f t="shared" si="164"/>
        <v>#N/A</v>
      </c>
      <c r="D100">
        <f t="shared" si="165"/>
        <v>2</v>
      </c>
      <c r="E100" t="e">
        <f t="shared" si="166"/>
        <v>#N/A</v>
      </c>
      <c r="F100" t="e">
        <f t="shared" si="167"/>
        <v>#N/A</v>
      </c>
      <c r="G100" t="e">
        <f t="shared" si="168"/>
        <v>#N/A</v>
      </c>
      <c r="H100" t="e">
        <f t="shared" si="169"/>
        <v>#N/A</v>
      </c>
      <c r="I100" t="e">
        <f t="shared" si="170"/>
        <v>#N/A</v>
      </c>
      <c r="J100" t="e">
        <f t="shared" si="171"/>
        <v>#N/A</v>
      </c>
      <c r="K100" t="e">
        <f t="shared" si="172"/>
        <v>#N/A</v>
      </c>
      <c r="L100" t="e">
        <f t="shared" si="173"/>
        <v>#N/A</v>
      </c>
      <c r="M100" t="e">
        <f t="shared" si="174"/>
        <v>#N/A</v>
      </c>
      <c r="N100" t="e">
        <f t="shared" si="175"/>
        <v>#N/A</v>
      </c>
      <c r="O100" t="e">
        <f t="shared" si="176"/>
        <v>#N/A</v>
      </c>
      <c r="P100" t="e">
        <f t="shared" si="177"/>
        <v>#N/A</v>
      </c>
      <c r="Q100" t="e">
        <f t="shared" si="178"/>
        <v>#N/A</v>
      </c>
      <c r="R100" t="e">
        <f t="shared" si="179"/>
        <v>#N/A</v>
      </c>
      <c r="S100" t="e">
        <f t="shared" si="180"/>
        <v>#N/A</v>
      </c>
      <c r="T100" s="44" t="e">
        <f t="shared" si="181"/>
        <v>#N/A</v>
      </c>
      <c r="Y100" s="43" t="e">
        <f t="shared" si="182"/>
        <v>#N/A</v>
      </c>
      <c r="Z100" t="e">
        <f t="shared" si="183"/>
        <v>#N/A</v>
      </c>
      <c r="AA100" t="e">
        <f t="shared" si="184"/>
        <v>#N/A</v>
      </c>
      <c r="AB100" t="e">
        <f t="shared" si="185"/>
        <v>#N/A</v>
      </c>
      <c r="AC100">
        <f t="shared" si="186"/>
        <v>3</v>
      </c>
      <c r="AD100" t="e">
        <f t="shared" si="187"/>
        <v>#N/A</v>
      </c>
      <c r="AE100" t="e">
        <f t="shared" si="188"/>
        <v>#N/A</v>
      </c>
      <c r="AF100" t="e">
        <f t="shared" si="189"/>
        <v>#N/A</v>
      </c>
      <c r="AG100" t="e">
        <f t="shared" si="190"/>
        <v>#N/A</v>
      </c>
      <c r="AH100" t="e">
        <f t="shared" si="191"/>
        <v>#N/A</v>
      </c>
      <c r="AI100" t="e">
        <f t="shared" si="192"/>
        <v>#N/A</v>
      </c>
      <c r="AJ100" t="e">
        <f t="shared" si="193"/>
        <v>#N/A</v>
      </c>
      <c r="AK100" t="e">
        <f t="shared" si="194"/>
        <v>#N/A</v>
      </c>
      <c r="AL100" t="e">
        <f t="shared" si="195"/>
        <v>#N/A</v>
      </c>
      <c r="AM100" t="e">
        <f t="shared" si="196"/>
        <v>#N/A</v>
      </c>
      <c r="AN100" t="e">
        <f t="shared" si="197"/>
        <v>#N/A</v>
      </c>
      <c r="AO100" t="e">
        <f t="shared" si="198"/>
        <v>#N/A</v>
      </c>
      <c r="AP100" t="e">
        <f t="shared" si="199"/>
        <v>#N/A</v>
      </c>
      <c r="AQ100" t="e">
        <f t="shared" si="200"/>
        <v>#N/A</v>
      </c>
      <c r="AR100" s="44" t="e">
        <f t="shared" si="201"/>
        <v>#N/A</v>
      </c>
      <c r="AW100" s="43" t="e">
        <f t="shared" si="202"/>
        <v>#N/A</v>
      </c>
      <c r="AX100" t="e">
        <f t="shared" si="203"/>
        <v>#N/A</v>
      </c>
      <c r="AY100" t="e">
        <f t="shared" si="204"/>
        <v>#N/A</v>
      </c>
      <c r="AZ100" t="e">
        <f t="shared" si="205"/>
        <v>#N/A</v>
      </c>
      <c r="BA100" t="e">
        <f t="shared" si="206"/>
        <v>#N/A</v>
      </c>
      <c r="BB100">
        <f t="shared" si="207"/>
        <v>4</v>
      </c>
      <c r="BC100" t="e">
        <f t="shared" si="208"/>
        <v>#N/A</v>
      </c>
      <c r="BD100" t="e">
        <f t="shared" si="209"/>
        <v>#N/A</v>
      </c>
      <c r="BE100" t="e">
        <f t="shared" si="210"/>
        <v>#N/A</v>
      </c>
      <c r="BF100" t="e">
        <f t="shared" si="211"/>
        <v>#N/A</v>
      </c>
      <c r="BG100" t="e">
        <f t="shared" si="212"/>
        <v>#N/A</v>
      </c>
      <c r="BH100" t="e">
        <f t="shared" si="213"/>
        <v>#N/A</v>
      </c>
      <c r="BI100" t="e">
        <f t="shared" si="214"/>
        <v>#N/A</v>
      </c>
      <c r="BJ100" t="e">
        <f t="shared" si="215"/>
        <v>#N/A</v>
      </c>
      <c r="BK100" t="e">
        <f t="shared" si="216"/>
        <v>#N/A</v>
      </c>
      <c r="BL100" t="e">
        <f t="shared" si="217"/>
        <v>#N/A</v>
      </c>
      <c r="BM100" t="e">
        <f t="shared" si="218"/>
        <v>#N/A</v>
      </c>
      <c r="BN100" t="e">
        <f t="shared" si="219"/>
        <v>#N/A</v>
      </c>
      <c r="BO100" t="e">
        <f t="shared" si="220"/>
        <v>#N/A</v>
      </c>
      <c r="BP100" s="44" t="e">
        <f t="shared" si="221"/>
        <v>#N/A</v>
      </c>
    </row>
    <row r="101" spans="1:68" x14ac:dyDescent="0.35">
      <c r="A101" s="43" t="e">
        <f t="shared" si="162"/>
        <v>#N/A</v>
      </c>
      <c r="B101" t="e">
        <f t="shared" si="163"/>
        <v>#N/A</v>
      </c>
      <c r="C101" t="e">
        <f t="shared" si="164"/>
        <v>#N/A</v>
      </c>
      <c r="D101">
        <f t="shared" si="165"/>
        <v>2</v>
      </c>
      <c r="E101" t="e">
        <f t="shared" si="166"/>
        <v>#N/A</v>
      </c>
      <c r="F101" t="e">
        <f t="shared" si="167"/>
        <v>#N/A</v>
      </c>
      <c r="G101" t="e">
        <f t="shared" si="168"/>
        <v>#N/A</v>
      </c>
      <c r="H101" t="e">
        <f t="shared" si="169"/>
        <v>#N/A</v>
      </c>
      <c r="I101" t="e">
        <f t="shared" si="170"/>
        <v>#N/A</v>
      </c>
      <c r="J101" t="e">
        <f t="shared" si="171"/>
        <v>#N/A</v>
      </c>
      <c r="K101" t="e">
        <f t="shared" si="172"/>
        <v>#N/A</v>
      </c>
      <c r="L101" t="e">
        <f t="shared" si="173"/>
        <v>#N/A</v>
      </c>
      <c r="M101" t="e">
        <f t="shared" si="174"/>
        <v>#N/A</v>
      </c>
      <c r="N101" t="e">
        <f t="shared" si="175"/>
        <v>#N/A</v>
      </c>
      <c r="O101" t="e">
        <f t="shared" si="176"/>
        <v>#N/A</v>
      </c>
      <c r="P101" t="e">
        <f t="shared" si="177"/>
        <v>#N/A</v>
      </c>
      <c r="Q101" t="e">
        <f t="shared" si="178"/>
        <v>#N/A</v>
      </c>
      <c r="R101" t="e">
        <f t="shared" si="179"/>
        <v>#N/A</v>
      </c>
      <c r="S101" t="e">
        <f t="shared" si="180"/>
        <v>#N/A</v>
      </c>
      <c r="T101" s="44" t="e">
        <f t="shared" si="181"/>
        <v>#N/A</v>
      </c>
      <c r="Y101" s="43" t="e">
        <f t="shared" si="182"/>
        <v>#N/A</v>
      </c>
      <c r="Z101" t="e">
        <f t="shared" si="183"/>
        <v>#N/A</v>
      </c>
      <c r="AA101" t="e">
        <f t="shared" si="184"/>
        <v>#N/A</v>
      </c>
      <c r="AB101" t="e">
        <f t="shared" si="185"/>
        <v>#N/A</v>
      </c>
      <c r="AC101">
        <f t="shared" si="186"/>
        <v>3</v>
      </c>
      <c r="AD101" t="e">
        <f t="shared" si="187"/>
        <v>#N/A</v>
      </c>
      <c r="AE101" t="e">
        <f t="shared" si="188"/>
        <v>#N/A</v>
      </c>
      <c r="AF101" t="e">
        <f t="shared" si="189"/>
        <v>#N/A</v>
      </c>
      <c r="AG101" t="e">
        <f t="shared" si="190"/>
        <v>#N/A</v>
      </c>
      <c r="AH101" t="e">
        <f t="shared" si="191"/>
        <v>#N/A</v>
      </c>
      <c r="AI101" t="e">
        <f t="shared" si="192"/>
        <v>#N/A</v>
      </c>
      <c r="AJ101" t="e">
        <f t="shared" si="193"/>
        <v>#N/A</v>
      </c>
      <c r="AK101" t="e">
        <f t="shared" si="194"/>
        <v>#N/A</v>
      </c>
      <c r="AL101" t="e">
        <f t="shared" si="195"/>
        <v>#N/A</v>
      </c>
      <c r="AM101" t="e">
        <f t="shared" si="196"/>
        <v>#N/A</v>
      </c>
      <c r="AN101" t="e">
        <f t="shared" si="197"/>
        <v>#N/A</v>
      </c>
      <c r="AO101" t="e">
        <f t="shared" si="198"/>
        <v>#N/A</v>
      </c>
      <c r="AP101" t="e">
        <f t="shared" si="199"/>
        <v>#N/A</v>
      </c>
      <c r="AQ101" t="e">
        <f t="shared" si="200"/>
        <v>#N/A</v>
      </c>
      <c r="AR101" s="44" t="e">
        <f t="shared" si="201"/>
        <v>#N/A</v>
      </c>
      <c r="AW101" s="43" t="e">
        <f t="shared" si="202"/>
        <v>#N/A</v>
      </c>
      <c r="AX101" t="e">
        <f t="shared" si="203"/>
        <v>#N/A</v>
      </c>
      <c r="AY101" t="e">
        <f t="shared" si="204"/>
        <v>#N/A</v>
      </c>
      <c r="AZ101" t="e">
        <f t="shared" si="205"/>
        <v>#N/A</v>
      </c>
      <c r="BA101" t="e">
        <f t="shared" si="206"/>
        <v>#N/A</v>
      </c>
      <c r="BB101">
        <f t="shared" si="207"/>
        <v>4</v>
      </c>
      <c r="BC101" t="e">
        <f t="shared" si="208"/>
        <v>#N/A</v>
      </c>
      <c r="BD101" t="e">
        <f t="shared" si="209"/>
        <v>#N/A</v>
      </c>
      <c r="BE101" t="e">
        <f t="shared" si="210"/>
        <v>#N/A</v>
      </c>
      <c r="BF101" t="e">
        <f t="shared" si="211"/>
        <v>#N/A</v>
      </c>
      <c r="BG101" t="e">
        <f t="shared" si="212"/>
        <v>#N/A</v>
      </c>
      <c r="BH101" t="e">
        <f t="shared" si="213"/>
        <v>#N/A</v>
      </c>
      <c r="BI101" t="e">
        <f t="shared" si="214"/>
        <v>#N/A</v>
      </c>
      <c r="BJ101" t="e">
        <f t="shared" si="215"/>
        <v>#N/A</v>
      </c>
      <c r="BK101" t="e">
        <f t="shared" si="216"/>
        <v>#N/A</v>
      </c>
      <c r="BL101" t="e">
        <f t="shared" si="217"/>
        <v>#N/A</v>
      </c>
      <c r="BM101" t="e">
        <f t="shared" si="218"/>
        <v>#N/A</v>
      </c>
      <c r="BN101" t="e">
        <f t="shared" si="219"/>
        <v>#N/A</v>
      </c>
      <c r="BO101" t="e">
        <f t="shared" si="220"/>
        <v>#N/A</v>
      </c>
      <c r="BP101" s="44" t="e">
        <f t="shared" si="221"/>
        <v>#N/A</v>
      </c>
    </row>
    <row r="102" spans="1:68" x14ac:dyDescent="0.35">
      <c r="A102" s="43" t="e">
        <f t="shared" si="162"/>
        <v>#N/A</v>
      </c>
      <c r="B102" t="e">
        <f t="shared" si="163"/>
        <v>#N/A</v>
      </c>
      <c r="C102" t="e">
        <f t="shared" si="164"/>
        <v>#N/A</v>
      </c>
      <c r="D102">
        <f t="shared" si="165"/>
        <v>2</v>
      </c>
      <c r="E102" t="e">
        <f t="shared" si="166"/>
        <v>#N/A</v>
      </c>
      <c r="F102" t="e">
        <f t="shared" si="167"/>
        <v>#N/A</v>
      </c>
      <c r="G102" t="e">
        <f t="shared" si="168"/>
        <v>#N/A</v>
      </c>
      <c r="H102" t="e">
        <f t="shared" si="169"/>
        <v>#N/A</v>
      </c>
      <c r="I102" t="e">
        <f t="shared" si="170"/>
        <v>#N/A</v>
      </c>
      <c r="J102" t="e">
        <f t="shared" si="171"/>
        <v>#N/A</v>
      </c>
      <c r="K102" t="e">
        <f t="shared" si="172"/>
        <v>#N/A</v>
      </c>
      <c r="L102" t="e">
        <f t="shared" si="173"/>
        <v>#N/A</v>
      </c>
      <c r="M102" t="e">
        <f t="shared" si="174"/>
        <v>#N/A</v>
      </c>
      <c r="N102" t="e">
        <f t="shared" si="175"/>
        <v>#N/A</v>
      </c>
      <c r="O102" t="e">
        <f t="shared" si="176"/>
        <v>#N/A</v>
      </c>
      <c r="P102" t="e">
        <f t="shared" si="177"/>
        <v>#N/A</v>
      </c>
      <c r="Q102" t="e">
        <f t="shared" si="178"/>
        <v>#N/A</v>
      </c>
      <c r="R102" t="e">
        <f t="shared" si="179"/>
        <v>#N/A</v>
      </c>
      <c r="S102" t="e">
        <f t="shared" si="180"/>
        <v>#N/A</v>
      </c>
      <c r="T102" s="44" t="e">
        <f t="shared" si="181"/>
        <v>#N/A</v>
      </c>
      <c r="Y102" s="43" t="e">
        <f t="shared" si="182"/>
        <v>#N/A</v>
      </c>
      <c r="Z102" t="e">
        <f t="shared" si="183"/>
        <v>#N/A</v>
      </c>
      <c r="AA102" t="e">
        <f t="shared" si="184"/>
        <v>#N/A</v>
      </c>
      <c r="AB102" t="e">
        <f t="shared" si="185"/>
        <v>#N/A</v>
      </c>
      <c r="AC102">
        <f t="shared" si="186"/>
        <v>3</v>
      </c>
      <c r="AD102" t="e">
        <f t="shared" si="187"/>
        <v>#N/A</v>
      </c>
      <c r="AE102" t="e">
        <f t="shared" si="188"/>
        <v>#N/A</v>
      </c>
      <c r="AF102" t="e">
        <f t="shared" si="189"/>
        <v>#N/A</v>
      </c>
      <c r="AG102" t="e">
        <f t="shared" si="190"/>
        <v>#N/A</v>
      </c>
      <c r="AH102" t="e">
        <f t="shared" si="191"/>
        <v>#N/A</v>
      </c>
      <c r="AI102" t="e">
        <f t="shared" si="192"/>
        <v>#N/A</v>
      </c>
      <c r="AJ102" t="e">
        <f t="shared" si="193"/>
        <v>#N/A</v>
      </c>
      <c r="AK102" t="e">
        <f t="shared" si="194"/>
        <v>#N/A</v>
      </c>
      <c r="AL102" t="e">
        <f t="shared" si="195"/>
        <v>#N/A</v>
      </c>
      <c r="AM102" t="e">
        <f t="shared" si="196"/>
        <v>#N/A</v>
      </c>
      <c r="AN102" t="e">
        <f t="shared" si="197"/>
        <v>#N/A</v>
      </c>
      <c r="AO102" t="e">
        <f t="shared" si="198"/>
        <v>#N/A</v>
      </c>
      <c r="AP102" t="e">
        <f t="shared" si="199"/>
        <v>#N/A</v>
      </c>
      <c r="AQ102" t="e">
        <f t="shared" si="200"/>
        <v>#N/A</v>
      </c>
      <c r="AR102" s="44" t="e">
        <f t="shared" si="201"/>
        <v>#N/A</v>
      </c>
      <c r="AW102" s="43" t="e">
        <f t="shared" si="202"/>
        <v>#N/A</v>
      </c>
      <c r="AX102" t="e">
        <f t="shared" si="203"/>
        <v>#N/A</v>
      </c>
      <c r="AY102" t="e">
        <f t="shared" si="204"/>
        <v>#N/A</v>
      </c>
      <c r="AZ102" t="e">
        <f t="shared" si="205"/>
        <v>#N/A</v>
      </c>
      <c r="BA102" t="e">
        <f t="shared" si="206"/>
        <v>#N/A</v>
      </c>
      <c r="BB102">
        <f t="shared" si="207"/>
        <v>4</v>
      </c>
      <c r="BC102" t="e">
        <f t="shared" si="208"/>
        <v>#N/A</v>
      </c>
      <c r="BD102" t="e">
        <f t="shared" si="209"/>
        <v>#N/A</v>
      </c>
      <c r="BE102" t="e">
        <f t="shared" si="210"/>
        <v>#N/A</v>
      </c>
      <c r="BF102" t="e">
        <f t="shared" si="211"/>
        <v>#N/A</v>
      </c>
      <c r="BG102" t="e">
        <f t="shared" si="212"/>
        <v>#N/A</v>
      </c>
      <c r="BH102" t="e">
        <f t="shared" si="213"/>
        <v>#N/A</v>
      </c>
      <c r="BI102" t="e">
        <f t="shared" si="214"/>
        <v>#N/A</v>
      </c>
      <c r="BJ102" t="e">
        <f t="shared" si="215"/>
        <v>#N/A</v>
      </c>
      <c r="BK102" t="e">
        <f t="shared" si="216"/>
        <v>#N/A</v>
      </c>
      <c r="BL102" t="e">
        <f t="shared" si="217"/>
        <v>#N/A</v>
      </c>
      <c r="BM102" t="e">
        <f t="shared" si="218"/>
        <v>#N/A</v>
      </c>
      <c r="BN102" t="e">
        <f t="shared" si="219"/>
        <v>#N/A</v>
      </c>
      <c r="BO102" t="e">
        <f t="shared" si="220"/>
        <v>#N/A</v>
      </c>
      <c r="BP102" s="44" t="e">
        <f t="shared" si="221"/>
        <v>#N/A</v>
      </c>
    </row>
    <row r="103" spans="1:68" x14ac:dyDescent="0.35">
      <c r="A103" s="43" t="e">
        <f t="shared" si="162"/>
        <v>#N/A</v>
      </c>
      <c r="B103" t="e">
        <f t="shared" si="163"/>
        <v>#N/A</v>
      </c>
      <c r="C103" t="e">
        <f t="shared" si="164"/>
        <v>#N/A</v>
      </c>
      <c r="D103">
        <f t="shared" si="165"/>
        <v>2</v>
      </c>
      <c r="E103" t="e">
        <f t="shared" si="166"/>
        <v>#N/A</v>
      </c>
      <c r="F103" t="e">
        <f t="shared" si="167"/>
        <v>#N/A</v>
      </c>
      <c r="G103" t="e">
        <f t="shared" si="168"/>
        <v>#N/A</v>
      </c>
      <c r="H103" t="e">
        <f t="shared" si="169"/>
        <v>#N/A</v>
      </c>
      <c r="I103" t="e">
        <f t="shared" si="170"/>
        <v>#N/A</v>
      </c>
      <c r="J103" t="e">
        <f t="shared" si="171"/>
        <v>#N/A</v>
      </c>
      <c r="K103" t="e">
        <f t="shared" si="172"/>
        <v>#N/A</v>
      </c>
      <c r="L103" t="e">
        <f t="shared" si="173"/>
        <v>#N/A</v>
      </c>
      <c r="M103" t="e">
        <f t="shared" si="174"/>
        <v>#N/A</v>
      </c>
      <c r="N103" t="e">
        <f t="shared" si="175"/>
        <v>#N/A</v>
      </c>
      <c r="O103" t="e">
        <f t="shared" si="176"/>
        <v>#N/A</v>
      </c>
      <c r="P103" t="e">
        <f t="shared" si="177"/>
        <v>#N/A</v>
      </c>
      <c r="Q103" t="e">
        <f t="shared" si="178"/>
        <v>#N/A</v>
      </c>
      <c r="R103" t="e">
        <f t="shared" si="179"/>
        <v>#N/A</v>
      </c>
      <c r="S103" t="e">
        <f t="shared" si="180"/>
        <v>#N/A</v>
      </c>
      <c r="T103" s="44" t="e">
        <f t="shared" si="181"/>
        <v>#N/A</v>
      </c>
      <c r="Y103" s="43" t="e">
        <f t="shared" si="182"/>
        <v>#N/A</v>
      </c>
      <c r="Z103" t="e">
        <f t="shared" si="183"/>
        <v>#N/A</v>
      </c>
      <c r="AA103" t="e">
        <f t="shared" si="184"/>
        <v>#N/A</v>
      </c>
      <c r="AB103" t="e">
        <f t="shared" si="185"/>
        <v>#N/A</v>
      </c>
      <c r="AC103">
        <f t="shared" si="186"/>
        <v>3</v>
      </c>
      <c r="AD103" t="e">
        <f t="shared" si="187"/>
        <v>#N/A</v>
      </c>
      <c r="AE103" t="e">
        <f t="shared" si="188"/>
        <v>#N/A</v>
      </c>
      <c r="AF103" t="e">
        <f t="shared" si="189"/>
        <v>#N/A</v>
      </c>
      <c r="AG103" t="e">
        <f t="shared" si="190"/>
        <v>#N/A</v>
      </c>
      <c r="AH103" t="e">
        <f t="shared" si="191"/>
        <v>#N/A</v>
      </c>
      <c r="AI103" t="e">
        <f t="shared" si="192"/>
        <v>#N/A</v>
      </c>
      <c r="AJ103" t="e">
        <f t="shared" si="193"/>
        <v>#N/A</v>
      </c>
      <c r="AK103" t="e">
        <f t="shared" si="194"/>
        <v>#N/A</v>
      </c>
      <c r="AL103" t="e">
        <f t="shared" si="195"/>
        <v>#N/A</v>
      </c>
      <c r="AM103" t="e">
        <f t="shared" si="196"/>
        <v>#N/A</v>
      </c>
      <c r="AN103" t="e">
        <f t="shared" si="197"/>
        <v>#N/A</v>
      </c>
      <c r="AO103" t="e">
        <f t="shared" si="198"/>
        <v>#N/A</v>
      </c>
      <c r="AP103" t="e">
        <f t="shared" si="199"/>
        <v>#N/A</v>
      </c>
      <c r="AQ103" t="e">
        <f t="shared" si="200"/>
        <v>#N/A</v>
      </c>
      <c r="AR103" s="44" t="e">
        <f t="shared" si="201"/>
        <v>#N/A</v>
      </c>
      <c r="AW103" s="43" t="e">
        <f t="shared" si="202"/>
        <v>#N/A</v>
      </c>
      <c r="AX103" t="e">
        <f t="shared" si="203"/>
        <v>#N/A</v>
      </c>
      <c r="AY103" t="e">
        <f t="shared" si="204"/>
        <v>#N/A</v>
      </c>
      <c r="AZ103" t="e">
        <f t="shared" si="205"/>
        <v>#N/A</v>
      </c>
      <c r="BA103" t="e">
        <f t="shared" si="206"/>
        <v>#N/A</v>
      </c>
      <c r="BB103">
        <f t="shared" si="207"/>
        <v>4</v>
      </c>
      <c r="BC103" t="e">
        <f t="shared" si="208"/>
        <v>#N/A</v>
      </c>
      <c r="BD103" t="e">
        <f t="shared" si="209"/>
        <v>#N/A</v>
      </c>
      <c r="BE103" t="e">
        <f t="shared" si="210"/>
        <v>#N/A</v>
      </c>
      <c r="BF103" t="e">
        <f t="shared" si="211"/>
        <v>#N/A</v>
      </c>
      <c r="BG103" t="e">
        <f t="shared" si="212"/>
        <v>#N/A</v>
      </c>
      <c r="BH103" t="e">
        <f t="shared" si="213"/>
        <v>#N/A</v>
      </c>
      <c r="BI103" t="e">
        <f t="shared" si="214"/>
        <v>#N/A</v>
      </c>
      <c r="BJ103" t="e">
        <f t="shared" si="215"/>
        <v>#N/A</v>
      </c>
      <c r="BK103" t="e">
        <f t="shared" si="216"/>
        <v>#N/A</v>
      </c>
      <c r="BL103" t="e">
        <f t="shared" si="217"/>
        <v>#N/A</v>
      </c>
      <c r="BM103" t="e">
        <f t="shared" si="218"/>
        <v>#N/A</v>
      </c>
      <c r="BN103" t="e">
        <f t="shared" si="219"/>
        <v>#N/A</v>
      </c>
      <c r="BO103" t="e">
        <f t="shared" si="220"/>
        <v>#N/A</v>
      </c>
      <c r="BP103" s="44" t="e">
        <f t="shared" si="221"/>
        <v>#N/A</v>
      </c>
    </row>
    <row r="119" spans="1:56" x14ac:dyDescent="0.35">
      <c r="C119" s="5"/>
      <c r="D119" s="5"/>
      <c r="E119" s="5"/>
      <c r="F119" s="5"/>
      <c r="O119" s="4"/>
    </row>
    <row r="120" spans="1:56" x14ac:dyDescent="0.35">
      <c r="C120" s="2"/>
    </row>
    <row r="122" spans="1:56" x14ac:dyDescent="0.35">
      <c r="C122" s="3"/>
    </row>
    <row r="123" spans="1:56" x14ac:dyDescent="0.35">
      <c r="C123" s="3"/>
    </row>
    <row r="127" spans="1:56" ht="31" x14ac:dyDescent="0.7">
      <c r="A127" s="6" t="s">
        <v>40</v>
      </c>
      <c r="B127" s="7"/>
      <c r="C127" s="7"/>
      <c r="D127" s="8"/>
      <c r="Y127" s="67" t="s">
        <v>41</v>
      </c>
      <c r="AX127" s="67" t="s">
        <v>42</v>
      </c>
    </row>
    <row r="128" spans="1:56" x14ac:dyDescent="0.35">
      <c r="A128" s="50"/>
      <c r="B128" s="51"/>
      <c r="C128" s="52" t="s">
        <v>4</v>
      </c>
      <c r="D128" s="52"/>
      <c r="E128" s="52" t="s">
        <v>33</v>
      </c>
      <c r="F128" s="52" t="s">
        <v>6</v>
      </c>
      <c r="G128" s="52" t="s">
        <v>7</v>
      </c>
      <c r="H128" s="53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4"/>
      <c r="Y128" s="50"/>
      <c r="Z128" s="51"/>
      <c r="AA128" s="52" t="s">
        <v>4</v>
      </c>
      <c r="AB128" s="52"/>
      <c r="AC128" s="52" t="s">
        <v>33</v>
      </c>
      <c r="AD128" s="52" t="s">
        <v>6</v>
      </c>
      <c r="AE128" s="52" t="s">
        <v>7</v>
      </c>
      <c r="AX128" s="50"/>
      <c r="AY128" s="51"/>
      <c r="AZ128" s="52" t="s">
        <v>4</v>
      </c>
      <c r="BA128" s="52"/>
      <c r="BB128" s="52"/>
      <c r="BC128" s="52" t="s">
        <v>6</v>
      </c>
      <c r="BD128" s="52" t="s">
        <v>7</v>
      </c>
    </row>
    <row r="129" spans="1:69" x14ac:dyDescent="0.35">
      <c r="A129" s="55">
        <f t="shared" ref="A129:A138" si="222">A2</f>
        <v>2</v>
      </c>
      <c r="B129">
        <v>0</v>
      </c>
      <c r="C129" s="2" t="str">
        <f t="shared" ref="C129:C138" si="223">C2</f>
        <v>ELEE1661</v>
      </c>
      <c r="E129" t="s">
        <v>43</v>
      </c>
      <c r="F129">
        <f>USER!F11</f>
        <v>5</v>
      </c>
      <c r="G129">
        <f>USER!G11</f>
        <v>60</v>
      </c>
      <c r="T129" s="56"/>
      <c r="Y129" s="55">
        <f t="shared" ref="Y129:Y138" si="224">A2</f>
        <v>2</v>
      </c>
      <c r="Z129">
        <v>0</v>
      </c>
      <c r="AA129" s="17" t="str">
        <f t="shared" ref="AA129:AA138" si="225">C2</f>
        <v>ELEE1661</v>
      </c>
      <c r="AC129" t="s">
        <v>43</v>
      </c>
      <c r="AD129">
        <f>USER!F12</f>
        <v>6</v>
      </c>
      <c r="AE129">
        <f>USER!G12</f>
        <v>50</v>
      </c>
      <c r="AX129" s="55">
        <f t="shared" ref="AX129:AZ130" si="226">A2</f>
        <v>2</v>
      </c>
      <c r="AY129">
        <f t="shared" si="226"/>
        <v>0</v>
      </c>
      <c r="AZ129" s="17" t="str">
        <f t="shared" si="226"/>
        <v>ELEE1661</v>
      </c>
      <c r="BC129">
        <f>USER!F14</f>
        <v>8</v>
      </c>
      <c r="BD129">
        <f>USER!G14</f>
        <v>30</v>
      </c>
    </row>
    <row r="130" spans="1:69" x14ac:dyDescent="0.35">
      <c r="A130" s="55">
        <f t="shared" si="222"/>
        <v>4</v>
      </c>
      <c r="B130">
        <v>0</v>
      </c>
      <c r="C130" s="2" t="str">
        <f t="shared" si="223"/>
        <v>Two</v>
      </c>
      <c r="E130" t="s">
        <v>43</v>
      </c>
      <c r="F130">
        <f>USER!F20</f>
        <v>5</v>
      </c>
      <c r="G130">
        <f>USER!G20</f>
        <v>60</v>
      </c>
      <c r="T130" s="56"/>
      <c r="Y130" s="55">
        <f t="shared" si="224"/>
        <v>4</v>
      </c>
      <c r="Z130">
        <v>0</v>
      </c>
      <c r="AA130" s="17" t="str">
        <f t="shared" si="225"/>
        <v>Two</v>
      </c>
      <c r="AC130" t="s">
        <v>43</v>
      </c>
      <c r="AD130">
        <f>USER!F21</f>
        <v>6</v>
      </c>
      <c r="AE130">
        <f>USER!G21</f>
        <v>50</v>
      </c>
      <c r="AX130" s="55">
        <f t="shared" si="226"/>
        <v>4</v>
      </c>
      <c r="AY130">
        <f t="shared" si="226"/>
        <v>0</v>
      </c>
      <c r="AZ130" s="17" t="str">
        <f t="shared" si="226"/>
        <v>Two</v>
      </c>
      <c r="BC130">
        <f>USER!F23</f>
        <v>8</v>
      </c>
      <c r="BD130">
        <f>USER!G23</f>
        <v>30</v>
      </c>
    </row>
    <row r="131" spans="1:69" x14ac:dyDescent="0.35">
      <c r="A131" s="55">
        <f t="shared" si="222"/>
        <v>6</v>
      </c>
      <c r="B131">
        <v>0</v>
      </c>
      <c r="C131" s="2" t="str">
        <f t="shared" si="223"/>
        <v>Three</v>
      </c>
      <c r="E131" t="s">
        <v>43</v>
      </c>
      <c r="F131">
        <f>USER!F29</f>
        <v>5</v>
      </c>
      <c r="G131">
        <f>USER!G29</f>
        <v>60</v>
      </c>
      <c r="T131" s="56"/>
      <c r="Y131" s="55">
        <f t="shared" si="224"/>
        <v>6</v>
      </c>
      <c r="Z131">
        <v>0</v>
      </c>
      <c r="AA131" s="17" t="str">
        <f t="shared" si="225"/>
        <v>Three</v>
      </c>
      <c r="AC131" t="s">
        <v>43</v>
      </c>
      <c r="AD131">
        <f>USER!F30</f>
        <v>6</v>
      </c>
      <c r="AE131">
        <f>USER!G30</f>
        <v>50</v>
      </c>
      <c r="AX131" s="55">
        <f t="shared" ref="AX131:AX137" si="227">A4</f>
        <v>6</v>
      </c>
      <c r="AY131">
        <f t="shared" ref="AY131:AY137" si="228">B4</f>
        <v>0</v>
      </c>
      <c r="AZ131" s="17" t="str">
        <f t="shared" ref="AZ131:AZ138" si="229">C4</f>
        <v>Three</v>
      </c>
      <c r="BC131">
        <f>USER!F32</f>
        <v>8</v>
      </c>
      <c r="BD131">
        <f>USER!G32</f>
        <v>30</v>
      </c>
    </row>
    <row r="132" spans="1:69" x14ac:dyDescent="0.35">
      <c r="A132" s="55">
        <f t="shared" si="222"/>
        <v>8</v>
      </c>
      <c r="B132">
        <v>0</v>
      </c>
      <c r="C132" s="2" t="str">
        <f t="shared" si="223"/>
        <v>Four</v>
      </c>
      <c r="E132" t="s">
        <v>43</v>
      </c>
      <c r="F132">
        <f>USER!F38</f>
        <v>5</v>
      </c>
      <c r="G132">
        <f>USER!G38</f>
        <v>60</v>
      </c>
      <c r="T132" s="56"/>
      <c r="Y132" s="55">
        <f t="shared" si="224"/>
        <v>8</v>
      </c>
      <c r="Z132">
        <v>0</v>
      </c>
      <c r="AA132" s="17" t="str">
        <f t="shared" si="225"/>
        <v>Four</v>
      </c>
      <c r="AC132" t="s">
        <v>43</v>
      </c>
      <c r="AD132">
        <f>USER!F39</f>
        <v>6</v>
      </c>
      <c r="AE132">
        <f>USER!G39</f>
        <v>50</v>
      </c>
      <c r="AX132" s="55">
        <f t="shared" si="227"/>
        <v>8</v>
      </c>
      <c r="AY132">
        <f t="shared" si="228"/>
        <v>0</v>
      </c>
      <c r="AZ132" s="17" t="str">
        <f t="shared" si="229"/>
        <v>Four</v>
      </c>
      <c r="BC132">
        <f>USER!F41</f>
        <v>8</v>
      </c>
      <c r="BD132">
        <f>USER!G41</f>
        <v>30</v>
      </c>
    </row>
    <row r="133" spans="1:69" x14ac:dyDescent="0.35">
      <c r="A133" s="55">
        <f t="shared" si="222"/>
        <v>10</v>
      </c>
      <c r="B133">
        <v>0</v>
      </c>
      <c r="C133" s="2" t="str">
        <f t="shared" si="223"/>
        <v>Five</v>
      </c>
      <c r="E133" t="s">
        <v>43</v>
      </c>
      <c r="F133">
        <f>USER!F47</f>
        <v>5</v>
      </c>
      <c r="G133">
        <f>USER!G47</f>
        <v>60</v>
      </c>
      <c r="T133" s="56"/>
      <c r="Y133" s="55">
        <f t="shared" si="224"/>
        <v>10</v>
      </c>
      <c r="Z133">
        <v>0</v>
      </c>
      <c r="AA133" s="17" t="str">
        <f t="shared" si="225"/>
        <v>Five</v>
      </c>
      <c r="AC133" t="s">
        <v>43</v>
      </c>
      <c r="AD133">
        <f>USER!F48</f>
        <v>6</v>
      </c>
      <c r="AE133">
        <f>USER!G48</f>
        <v>50</v>
      </c>
      <c r="AX133" s="55">
        <f t="shared" si="227"/>
        <v>10</v>
      </c>
      <c r="AY133">
        <f t="shared" si="228"/>
        <v>0</v>
      </c>
      <c r="AZ133" s="17" t="str">
        <f t="shared" si="229"/>
        <v>Five</v>
      </c>
      <c r="BC133">
        <f>USER!F50</f>
        <v>8</v>
      </c>
      <c r="BD133">
        <f>USER!G50</f>
        <v>30</v>
      </c>
    </row>
    <row r="134" spans="1:69" x14ac:dyDescent="0.35">
      <c r="A134" s="55">
        <f t="shared" si="222"/>
        <v>12</v>
      </c>
      <c r="B134">
        <v>0</v>
      </c>
      <c r="C134" s="2" t="str">
        <f t="shared" si="223"/>
        <v>Six</v>
      </c>
      <c r="E134" t="s">
        <v>43</v>
      </c>
      <c r="F134">
        <f>USER!J11</f>
        <v>5</v>
      </c>
      <c r="G134">
        <f>USER!K11</f>
        <v>0</v>
      </c>
      <c r="T134" s="56"/>
      <c r="Y134" s="55">
        <f t="shared" si="224"/>
        <v>12</v>
      </c>
      <c r="Z134">
        <v>0</v>
      </c>
      <c r="AA134" s="17" t="str">
        <f t="shared" si="225"/>
        <v>Six</v>
      </c>
      <c r="AC134" t="s">
        <v>43</v>
      </c>
      <c r="AD134">
        <f>USER!J12</f>
        <v>6</v>
      </c>
      <c r="AE134">
        <f>USER!K12</f>
        <v>0</v>
      </c>
      <c r="AX134" s="55">
        <f t="shared" si="227"/>
        <v>12</v>
      </c>
      <c r="AY134">
        <f t="shared" si="228"/>
        <v>0</v>
      </c>
      <c r="AZ134" s="17" t="str">
        <f t="shared" si="229"/>
        <v>Six</v>
      </c>
      <c r="BC134">
        <f>USER!J14</f>
        <v>8</v>
      </c>
      <c r="BD134">
        <f>USER!K14</f>
        <v>0</v>
      </c>
    </row>
    <row r="135" spans="1:69" x14ac:dyDescent="0.35">
      <c r="A135" s="55">
        <f t="shared" si="222"/>
        <v>14</v>
      </c>
      <c r="B135">
        <v>0</v>
      </c>
      <c r="C135" s="2" t="str">
        <f t="shared" si="223"/>
        <v>Seven</v>
      </c>
      <c r="E135" t="s">
        <v>43</v>
      </c>
      <c r="F135">
        <f>USER!J20</f>
        <v>5</v>
      </c>
      <c r="G135">
        <f>USER!K20</f>
        <v>40</v>
      </c>
      <c r="T135" s="56"/>
      <c r="Y135" s="55">
        <f t="shared" si="224"/>
        <v>14</v>
      </c>
      <c r="Z135">
        <v>0</v>
      </c>
      <c r="AA135" s="17" t="str">
        <f t="shared" si="225"/>
        <v>Seven</v>
      </c>
      <c r="AC135" t="s">
        <v>43</v>
      </c>
      <c r="AD135">
        <f>USER!J21</f>
        <v>6</v>
      </c>
      <c r="AE135">
        <f>USER!K21</f>
        <v>50</v>
      </c>
      <c r="AX135" s="55">
        <f t="shared" si="227"/>
        <v>14</v>
      </c>
      <c r="AY135">
        <f t="shared" si="228"/>
        <v>0</v>
      </c>
      <c r="AZ135" s="17" t="str">
        <f t="shared" si="229"/>
        <v>Seven</v>
      </c>
      <c r="BC135">
        <f>USER!J23</f>
        <v>8</v>
      </c>
      <c r="BD135">
        <f>USER!K23</f>
        <v>70</v>
      </c>
    </row>
    <row r="136" spans="1:69" x14ac:dyDescent="0.35">
      <c r="A136" s="55">
        <f t="shared" si="222"/>
        <v>16</v>
      </c>
      <c r="B136">
        <v>0</v>
      </c>
      <c r="C136" s="2" t="str">
        <f t="shared" si="223"/>
        <v>Eight</v>
      </c>
      <c r="E136" t="s">
        <v>43</v>
      </c>
      <c r="F136">
        <f>USER!J29</f>
        <v>5</v>
      </c>
      <c r="G136">
        <f>USER!K29</f>
        <v>40</v>
      </c>
      <c r="T136" s="56"/>
      <c r="Y136" s="55">
        <f t="shared" si="224"/>
        <v>16</v>
      </c>
      <c r="Z136">
        <v>0</v>
      </c>
      <c r="AA136" s="17" t="str">
        <f t="shared" si="225"/>
        <v>Eight</v>
      </c>
      <c r="AC136" t="s">
        <v>43</v>
      </c>
      <c r="AD136">
        <f>USER!J30</f>
        <v>6</v>
      </c>
      <c r="AE136">
        <f>USER!K30</f>
        <v>50</v>
      </c>
      <c r="AX136" s="55">
        <f t="shared" si="227"/>
        <v>16</v>
      </c>
      <c r="AY136">
        <f t="shared" si="228"/>
        <v>0</v>
      </c>
      <c r="AZ136" s="17" t="str">
        <f t="shared" si="229"/>
        <v>Eight</v>
      </c>
      <c r="BC136">
        <f>USER!J32</f>
        <v>8</v>
      </c>
      <c r="BD136">
        <f>USER!K32</f>
        <v>70</v>
      </c>
    </row>
    <row r="137" spans="1:69" x14ac:dyDescent="0.35">
      <c r="A137" s="55">
        <f t="shared" si="222"/>
        <v>18</v>
      </c>
      <c r="B137">
        <v>0</v>
      </c>
      <c r="C137" s="2" t="str">
        <f t="shared" si="223"/>
        <v>ELEE1165</v>
      </c>
      <c r="E137" t="s">
        <v>43</v>
      </c>
      <c r="F137">
        <f>USER!J38</f>
        <v>5</v>
      </c>
      <c r="G137">
        <f>USER!K38</f>
        <v>40</v>
      </c>
      <c r="T137" s="56"/>
      <c r="Y137" s="55">
        <f t="shared" si="224"/>
        <v>18</v>
      </c>
      <c r="Z137">
        <v>0</v>
      </c>
      <c r="AA137" s="17" t="str">
        <f t="shared" si="225"/>
        <v>ELEE1165</v>
      </c>
      <c r="AC137" t="s">
        <v>43</v>
      </c>
      <c r="AD137">
        <f>USER!J39</f>
        <v>6</v>
      </c>
      <c r="AE137">
        <f>USER!K39</f>
        <v>50</v>
      </c>
      <c r="AX137" s="55">
        <f t="shared" si="227"/>
        <v>18</v>
      </c>
      <c r="AY137">
        <f t="shared" si="228"/>
        <v>0</v>
      </c>
      <c r="AZ137" s="17" t="str">
        <f t="shared" si="229"/>
        <v>ELEE1165</v>
      </c>
      <c r="BC137">
        <f>USER!J41</f>
        <v>8</v>
      </c>
      <c r="BD137">
        <f>USER!K41</f>
        <v>70</v>
      </c>
    </row>
    <row r="138" spans="1:69" x14ac:dyDescent="0.35">
      <c r="A138" s="55">
        <f t="shared" si="222"/>
        <v>20</v>
      </c>
      <c r="B138">
        <v>0</v>
      </c>
      <c r="C138" s="2" t="str">
        <f t="shared" si="223"/>
        <v>Ten</v>
      </c>
      <c r="E138" t="s">
        <v>43</v>
      </c>
      <c r="F138">
        <f>USER!J47</f>
        <v>5</v>
      </c>
      <c r="G138">
        <f>USER!K47</f>
        <v>40</v>
      </c>
      <c r="T138" s="56"/>
      <c r="Y138" s="55">
        <f t="shared" si="224"/>
        <v>20</v>
      </c>
      <c r="Z138">
        <v>0</v>
      </c>
      <c r="AA138" s="17" t="str">
        <f t="shared" si="225"/>
        <v>Ten</v>
      </c>
      <c r="AC138" t="s">
        <v>43</v>
      </c>
      <c r="AD138">
        <f>USER!J48</f>
        <v>6</v>
      </c>
      <c r="AE138">
        <f>USER!K48</f>
        <v>50</v>
      </c>
      <c r="AX138" s="55">
        <f>A11</f>
        <v>20</v>
      </c>
      <c r="AY138" t="str">
        <f>B192</f>
        <v xml:space="preserve"> </v>
      </c>
      <c r="AZ138" s="17" t="str">
        <f t="shared" si="229"/>
        <v>Ten</v>
      </c>
      <c r="BA138" t="str">
        <f>D192</f>
        <v xml:space="preserve"> </v>
      </c>
      <c r="BB138" t="str">
        <f>E192</f>
        <v xml:space="preserve"> </v>
      </c>
      <c r="BC138">
        <f>USER!J50</f>
        <v>8</v>
      </c>
      <c r="BD138">
        <f>USER!K50</f>
        <v>70</v>
      </c>
    </row>
    <row r="140" spans="1:69" x14ac:dyDescent="0.35">
      <c r="A140" s="55" t="s">
        <v>35</v>
      </c>
      <c r="T140" s="56"/>
      <c r="Y140" t="s">
        <v>35</v>
      </c>
      <c r="AX140" t="s">
        <v>35</v>
      </c>
    </row>
    <row r="141" spans="1:69" x14ac:dyDescent="0.35">
      <c r="A141" s="57">
        <v>0.05</v>
      </c>
      <c r="B141" s="1">
        <v>0.1</v>
      </c>
      <c r="C141" s="1">
        <v>0.15</v>
      </c>
      <c r="D141" s="1">
        <v>0.2</v>
      </c>
      <c r="E141" s="1">
        <v>0.25</v>
      </c>
      <c r="F141" s="1">
        <v>0.3</v>
      </c>
      <c r="G141" s="1">
        <v>0.35</v>
      </c>
      <c r="H141" s="1">
        <v>0.4</v>
      </c>
      <c r="I141" s="1">
        <v>0.45</v>
      </c>
      <c r="J141" s="1">
        <v>0.5</v>
      </c>
      <c r="K141" s="1">
        <v>0.55000000000000004</v>
      </c>
      <c r="L141" s="1">
        <v>0.6</v>
      </c>
      <c r="M141" s="1">
        <v>0.65</v>
      </c>
      <c r="N141" s="1">
        <v>0.7</v>
      </c>
      <c r="O141" s="1">
        <v>0.75</v>
      </c>
      <c r="P141" s="1">
        <v>0.8</v>
      </c>
      <c r="Q141" s="1">
        <v>0.85</v>
      </c>
      <c r="R141" s="1">
        <v>0.9</v>
      </c>
      <c r="S141" s="1">
        <v>0.95</v>
      </c>
      <c r="T141" s="58">
        <v>1</v>
      </c>
      <c r="Y141">
        <v>0.05</v>
      </c>
      <c r="Z141">
        <v>0.1</v>
      </c>
      <c r="AA141">
        <v>0.15</v>
      </c>
      <c r="AB141">
        <v>0.2</v>
      </c>
      <c r="AC141">
        <v>0.25</v>
      </c>
      <c r="AD141">
        <v>0.3</v>
      </c>
      <c r="AE141">
        <v>0.35</v>
      </c>
      <c r="AF141">
        <v>0.4</v>
      </c>
      <c r="AG141">
        <v>0.45</v>
      </c>
      <c r="AH141">
        <v>0.5</v>
      </c>
      <c r="AI141">
        <v>0.55000000000000004</v>
      </c>
      <c r="AJ141">
        <v>0.6</v>
      </c>
      <c r="AK141">
        <v>0.65</v>
      </c>
      <c r="AL141">
        <v>0.7</v>
      </c>
      <c r="AM141">
        <v>0.75</v>
      </c>
      <c r="AN141">
        <v>0.8</v>
      </c>
      <c r="AO141">
        <v>0.85</v>
      </c>
      <c r="AP141">
        <v>0.9</v>
      </c>
      <c r="AQ141">
        <v>0.95</v>
      </c>
      <c r="AR141">
        <v>1</v>
      </c>
      <c r="AX141">
        <v>0.05</v>
      </c>
      <c r="AY141">
        <v>0.1</v>
      </c>
      <c r="AZ141">
        <v>0.15</v>
      </c>
      <c r="BA141">
        <v>0.2</v>
      </c>
      <c r="BB141">
        <v>0.25</v>
      </c>
      <c r="BC141">
        <v>0.3</v>
      </c>
      <c r="BD141">
        <v>0.35</v>
      </c>
      <c r="BE141">
        <v>0.4</v>
      </c>
      <c r="BF141">
        <v>0.45</v>
      </c>
      <c r="BG141">
        <v>0.5</v>
      </c>
      <c r="BH141">
        <v>0.55000000000000004</v>
      </c>
      <c r="BI141">
        <v>0.6</v>
      </c>
      <c r="BJ141">
        <v>0.65</v>
      </c>
      <c r="BK141">
        <v>0.7</v>
      </c>
      <c r="BL141">
        <v>0.75</v>
      </c>
      <c r="BM141">
        <v>0.8</v>
      </c>
      <c r="BN141">
        <v>0.85</v>
      </c>
      <c r="BO141">
        <v>0.9</v>
      </c>
      <c r="BP141">
        <v>0.95</v>
      </c>
      <c r="BQ141">
        <v>1</v>
      </c>
    </row>
    <row r="142" spans="1:69" x14ac:dyDescent="0.35">
      <c r="A142" s="55" t="str">
        <f t="shared" ref="A142:A151" si="230">IF(G129=5,A129," ")</f>
        <v xml:space="preserve"> </v>
      </c>
      <c r="B142" t="str">
        <f t="shared" ref="B142:B151" si="231">IF(G129=10,A129," ")</f>
        <v xml:space="preserve"> </v>
      </c>
      <c r="C142" t="str">
        <f t="shared" ref="C142:C151" si="232">IF(G129=15,A129," ")</f>
        <v xml:space="preserve"> </v>
      </c>
      <c r="D142" t="str">
        <f t="shared" ref="D142:D151" si="233">IF(G129=20,A129," ")</f>
        <v xml:space="preserve"> </v>
      </c>
      <c r="E142" t="str">
        <f t="shared" ref="E142:E151" si="234">IF(G129=25,A129," ")</f>
        <v xml:space="preserve"> </v>
      </c>
      <c r="F142" t="str">
        <f t="shared" ref="F142:F151" si="235">IF(G129=30,A129," ")</f>
        <v xml:space="preserve"> </v>
      </c>
      <c r="G142" t="str">
        <f t="shared" ref="G142:G151" si="236">IF(G129=35,A129," ")</f>
        <v xml:space="preserve"> </v>
      </c>
      <c r="H142" t="str">
        <f t="shared" ref="H142:H151" si="237">IF(G129=40,A129," ")</f>
        <v xml:space="preserve"> </v>
      </c>
      <c r="I142" t="str">
        <f t="shared" ref="I142:I151" si="238">IF(G129=45,A129," ")</f>
        <v xml:space="preserve"> </v>
      </c>
      <c r="J142" t="str">
        <f t="shared" ref="J142:J151" si="239">IF(G129=50,A129,"")</f>
        <v/>
      </c>
      <c r="K142" t="str">
        <f t="shared" ref="K142:K151" si="240">IF(G129=55,A129," ")</f>
        <v xml:space="preserve"> </v>
      </c>
      <c r="L142">
        <f t="shared" ref="L142:L151" si="241">IF(G129=60,A129," ")</f>
        <v>2</v>
      </c>
      <c r="M142" t="str">
        <f t="shared" ref="M142:M151" si="242">IF(G129=65,A129," ")</f>
        <v xml:space="preserve"> </v>
      </c>
      <c r="N142" t="str">
        <f t="shared" ref="N142:N151" si="243">IF(G129=70,A129," ")</f>
        <v xml:space="preserve"> </v>
      </c>
      <c r="O142" t="str">
        <f t="shared" ref="O142:O151" si="244">IF(G129=75,A129," ")</f>
        <v xml:space="preserve"> </v>
      </c>
      <c r="P142" t="str">
        <f t="shared" ref="P142:P151" si="245">IF(G129=80,A129," ")</f>
        <v xml:space="preserve"> </v>
      </c>
      <c r="Q142" t="str">
        <f t="shared" ref="Q142:Q151" si="246">IF(G129=85,A129," ")</f>
        <v xml:space="preserve"> </v>
      </c>
      <c r="R142" t="str">
        <f t="shared" ref="R142:R151" si="247">IF(G129=90,A129," ")</f>
        <v xml:space="preserve"> </v>
      </c>
      <c r="S142" t="str">
        <f t="shared" ref="S142:S151" si="248">IF(G129=95,A129," ")</f>
        <v xml:space="preserve"> </v>
      </c>
      <c r="T142" s="56" t="str">
        <f t="shared" ref="T142:T151" si="249">IF(G129=100,A129," ")</f>
        <v xml:space="preserve"> </v>
      </c>
      <c r="Y142" t="str">
        <f t="shared" ref="Y142:Y151" si="250">IF(AE129=5,Y129," ")</f>
        <v xml:space="preserve"> </v>
      </c>
      <c r="Z142" t="str">
        <f t="shared" ref="Z142:Z151" si="251">IF(AE129=10,Y129," ")</f>
        <v xml:space="preserve"> </v>
      </c>
      <c r="AA142" t="str">
        <f t="shared" ref="AA142:AA151" si="252">IF(AE129=15,Y129," ")</f>
        <v xml:space="preserve"> </v>
      </c>
      <c r="AB142" t="str">
        <f t="shared" ref="AB142:AB151" si="253">IF(AE129=20,Y129," ")</f>
        <v xml:space="preserve"> </v>
      </c>
      <c r="AC142" t="str">
        <f t="shared" ref="AC142:AC151" si="254">IF(AE129=25,Y129," ")</f>
        <v xml:space="preserve"> </v>
      </c>
      <c r="AD142" t="str">
        <f t="shared" ref="AD142:AD151" si="255">IF(AE129=30,Y129," ")</f>
        <v xml:space="preserve"> </v>
      </c>
      <c r="AE142" t="str">
        <f t="shared" ref="AE142:AE151" si="256">IF(AE129=35,Y129," ")</f>
        <v xml:space="preserve"> </v>
      </c>
      <c r="AF142" t="str">
        <f t="shared" ref="AF142:AF151" si="257">IF(AE129=40,Y129," ")</f>
        <v xml:space="preserve"> </v>
      </c>
      <c r="AG142" t="str">
        <f t="shared" ref="AG142:AG151" si="258">IF(AE129=45,Y129," ")</f>
        <v xml:space="preserve"> </v>
      </c>
      <c r="AH142">
        <f t="shared" ref="AH142:AH151" si="259">IF(AE129=50,Y129,"")</f>
        <v>2</v>
      </c>
      <c r="AI142" t="str">
        <f t="shared" ref="AI142:AI151" si="260">IF(AE129=55,Y129," ")</f>
        <v xml:space="preserve"> </v>
      </c>
      <c r="AJ142" t="str">
        <f t="shared" ref="AJ142:AJ151" si="261">IF(AE129=60,Y129," ")</f>
        <v xml:space="preserve"> </v>
      </c>
      <c r="AK142" t="str">
        <f t="shared" ref="AK142:AK151" si="262">IF(AE129=65,Y129," ")</f>
        <v xml:space="preserve"> </v>
      </c>
      <c r="AL142" t="str">
        <f t="shared" ref="AL142:AL151" si="263">IF(AE129=70,Y129," ")</f>
        <v xml:space="preserve"> </v>
      </c>
      <c r="AM142" t="str">
        <f t="shared" ref="AM142:AM151" si="264">IF(AE129=75,Y129," ")</f>
        <v xml:space="preserve"> </v>
      </c>
      <c r="AN142" t="str">
        <f t="shared" ref="AN142:AN151" si="265">IF(AE129=80,Y129," ")</f>
        <v xml:space="preserve"> </v>
      </c>
      <c r="AO142" t="str">
        <f t="shared" ref="AO142:AO151" si="266">IF(AE129=85,Y129," ")</f>
        <v xml:space="preserve"> </v>
      </c>
      <c r="AP142" t="str">
        <f t="shared" ref="AP142:AP151" si="267">IF(AE129=90,Y129," ")</f>
        <v xml:space="preserve"> </v>
      </c>
      <c r="AQ142" t="str">
        <f t="shared" ref="AQ142:AQ151" si="268">IF(AE129=95,Y129," ")</f>
        <v xml:space="preserve"> </v>
      </c>
      <c r="AR142" t="str">
        <f t="shared" ref="AR142:AR151" si="269">IF(AE129=100,Y129," ")</f>
        <v xml:space="preserve"> </v>
      </c>
      <c r="AX142" t="str">
        <f t="shared" ref="AX142:AX151" si="270">IF(BD129=5,AX129," ")</f>
        <v xml:space="preserve"> </v>
      </c>
      <c r="AY142" t="str">
        <f t="shared" ref="AY142:AY151" si="271">IF(BD129=10,AX129," ")</f>
        <v xml:space="preserve"> </v>
      </c>
      <c r="AZ142" t="str">
        <f t="shared" ref="AZ142:AZ151" si="272">IF(BD129=15,AX129," ")</f>
        <v xml:space="preserve"> </v>
      </c>
      <c r="BA142" t="str">
        <f t="shared" ref="BA142:BA151" si="273">IF(BD129=20,AX129," ")</f>
        <v xml:space="preserve"> </v>
      </c>
      <c r="BB142" t="str">
        <f t="shared" ref="BB142:BB151" si="274">IF(BD129=25,AX129," ")</f>
        <v xml:space="preserve"> </v>
      </c>
      <c r="BC142">
        <f t="shared" ref="BC142:BC151" si="275">IF(BD129=30,AX129," ")</f>
        <v>2</v>
      </c>
      <c r="BD142" t="str">
        <f t="shared" ref="BD142:BD151" si="276">IF(BD129=35,AX129," ")</f>
        <v xml:space="preserve"> </v>
      </c>
      <c r="BE142" t="str">
        <f t="shared" ref="BE142:BE151" si="277">IF(BD129=40,AX129," ")</f>
        <v xml:space="preserve"> </v>
      </c>
      <c r="BF142" t="str">
        <f t="shared" ref="BF142:BF151" si="278">IF(BD129=45,AX129," ")</f>
        <v xml:space="preserve"> </v>
      </c>
      <c r="BG142" t="str">
        <f t="shared" ref="BG142:BG151" si="279">IF(BD129=50,AX129,"")</f>
        <v/>
      </c>
      <c r="BH142" t="str">
        <f t="shared" ref="BH142:BH151" si="280">IF(BD129=55,AX129," ")</f>
        <v xml:space="preserve"> </v>
      </c>
      <c r="BI142" t="str">
        <f t="shared" ref="BI142:BI151" si="281">IF(BD129=60,AX129," ")</f>
        <v xml:space="preserve"> </v>
      </c>
      <c r="BJ142" t="str">
        <f t="shared" ref="BJ142:BJ151" si="282">IF(BD129=65,AX129," ")</f>
        <v xml:space="preserve"> </v>
      </c>
      <c r="BK142" t="str">
        <f t="shared" ref="BK142:BK151" si="283">IF(BD129=70,AX129," ")</f>
        <v xml:space="preserve"> </v>
      </c>
      <c r="BL142" t="str">
        <f t="shared" ref="BL142:BL151" si="284">IF(BD129=75,AX129," ")</f>
        <v xml:space="preserve"> </v>
      </c>
      <c r="BM142" t="str">
        <f t="shared" ref="BM142:BM151" si="285">IF(BD129=80,AX129," ")</f>
        <v xml:space="preserve"> </v>
      </c>
      <c r="BN142" t="str">
        <f t="shared" ref="BN142:BN151" si="286">IF(BD129=85,AX129," ")</f>
        <v xml:space="preserve"> </v>
      </c>
      <c r="BO142" t="str">
        <f t="shared" ref="BO142:BO151" si="287">IF(BD129=90,AX129," ")</f>
        <v xml:space="preserve"> </v>
      </c>
      <c r="BP142" t="str">
        <f t="shared" ref="BP142:BP151" si="288">IF(BD129=95,AX129," ")</f>
        <v xml:space="preserve"> </v>
      </c>
      <c r="BQ142" t="str">
        <f t="shared" ref="BQ142:BQ151" si="289">IF(BD129=100,AX129," ")</f>
        <v xml:space="preserve"> </v>
      </c>
    </row>
    <row r="143" spans="1:69" x14ac:dyDescent="0.35">
      <c r="A143" s="55" t="str">
        <f t="shared" si="230"/>
        <v xml:space="preserve"> </v>
      </c>
      <c r="B143" t="str">
        <f t="shared" si="231"/>
        <v xml:space="preserve"> </v>
      </c>
      <c r="C143" t="str">
        <f t="shared" si="232"/>
        <v xml:space="preserve"> </v>
      </c>
      <c r="D143" t="str">
        <f t="shared" si="233"/>
        <v xml:space="preserve"> </v>
      </c>
      <c r="E143" t="str">
        <f t="shared" si="234"/>
        <v xml:space="preserve"> </v>
      </c>
      <c r="F143" t="str">
        <f t="shared" si="235"/>
        <v xml:space="preserve"> </v>
      </c>
      <c r="G143" t="str">
        <f t="shared" si="236"/>
        <v xml:space="preserve"> </v>
      </c>
      <c r="H143" t="str">
        <f t="shared" si="237"/>
        <v xml:space="preserve"> </v>
      </c>
      <c r="I143" t="str">
        <f t="shared" si="238"/>
        <v xml:space="preserve"> </v>
      </c>
      <c r="J143" t="str">
        <f t="shared" si="239"/>
        <v/>
      </c>
      <c r="K143" t="str">
        <f t="shared" si="240"/>
        <v xml:space="preserve"> </v>
      </c>
      <c r="L143">
        <f t="shared" si="241"/>
        <v>4</v>
      </c>
      <c r="M143" t="str">
        <f t="shared" si="242"/>
        <v xml:space="preserve"> </v>
      </c>
      <c r="N143" t="str">
        <f t="shared" si="243"/>
        <v xml:space="preserve"> </v>
      </c>
      <c r="O143" t="str">
        <f t="shared" si="244"/>
        <v xml:space="preserve"> </v>
      </c>
      <c r="P143" t="str">
        <f t="shared" si="245"/>
        <v xml:space="preserve"> </v>
      </c>
      <c r="Q143" t="str">
        <f t="shared" si="246"/>
        <v xml:space="preserve"> </v>
      </c>
      <c r="R143" t="str">
        <f t="shared" si="247"/>
        <v xml:space="preserve"> </v>
      </c>
      <c r="S143" t="str">
        <f t="shared" si="248"/>
        <v xml:space="preserve"> </v>
      </c>
      <c r="T143" s="56" t="str">
        <f t="shared" si="249"/>
        <v xml:space="preserve"> </v>
      </c>
      <c r="Y143" t="str">
        <f t="shared" si="250"/>
        <v xml:space="preserve"> </v>
      </c>
      <c r="Z143" t="str">
        <f t="shared" si="251"/>
        <v xml:space="preserve"> </v>
      </c>
      <c r="AA143" t="str">
        <f t="shared" si="252"/>
        <v xml:space="preserve"> </v>
      </c>
      <c r="AB143" t="str">
        <f t="shared" si="253"/>
        <v xml:space="preserve"> </v>
      </c>
      <c r="AC143" t="str">
        <f t="shared" si="254"/>
        <v xml:space="preserve"> </v>
      </c>
      <c r="AD143" t="str">
        <f t="shared" si="255"/>
        <v xml:space="preserve"> </v>
      </c>
      <c r="AE143" t="str">
        <f t="shared" si="256"/>
        <v xml:space="preserve"> </v>
      </c>
      <c r="AF143" t="str">
        <f t="shared" si="257"/>
        <v xml:space="preserve"> </v>
      </c>
      <c r="AG143" t="str">
        <f t="shared" si="258"/>
        <v xml:space="preserve"> </v>
      </c>
      <c r="AH143">
        <f t="shared" si="259"/>
        <v>4</v>
      </c>
      <c r="AI143" t="str">
        <f t="shared" si="260"/>
        <v xml:space="preserve"> </v>
      </c>
      <c r="AJ143" t="str">
        <f t="shared" si="261"/>
        <v xml:space="preserve"> </v>
      </c>
      <c r="AK143" t="str">
        <f t="shared" si="262"/>
        <v xml:space="preserve"> </v>
      </c>
      <c r="AL143" t="str">
        <f t="shared" si="263"/>
        <v xml:space="preserve"> </v>
      </c>
      <c r="AM143" t="str">
        <f t="shared" si="264"/>
        <v xml:space="preserve"> </v>
      </c>
      <c r="AN143" t="str">
        <f t="shared" si="265"/>
        <v xml:space="preserve"> </v>
      </c>
      <c r="AO143" t="str">
        <f t="shared" si="266"/>
        <v xml:space="preserve"> </v>
      </c>
      <c r="AP143" t="str">
        <f t="shared" si="267"/>
        <v xml:space="preserve"> </v>
      </c>
      <c r="AQ143" t="str">
        <f t="shared" si="268"/>
        <v xml:space="preserve"> </v>
      </c>
      <c r="AR143" t="str">
        <f t="shared" si="269"/>
        <v xml:space="preserve"> </v>
      </c>
      <c r="AX143" t="str">
        <f t="shared" si="270"/>
        <v xml:space="preserve"> </v>
      </c>
      <c r="AY143" t="str">
        <f t="shared" si="271"/>
        <v xml:space="preserve"> </v>
      </c>
      <c r="AZ143" t="str">
        <f t="shared" si="272"/>
        <v xml:space="preserve"> </v>
      </c>
      <c r="BA143" t="str">
        <f t="shared" si="273"/>
        <v xml:space="preserve"> </v>
      </c>
      <c r="BB143" t="str">
        <f t="shared" si="274"/>
        <v xml:space="preserve"> </v>
      </c>
      <c r="BC143">
        <f t="shared" si="275"/>
        <v>4</v>
      </c>
      <c r="BD143" t="str">
        <f t="shared" si="276"/>
        <v xml:space="preserve"> </v>
      </c>
      <c r="BE143" t="str">
        <f t="shared" si="277"/>
        <v xml:space="preserve"> </v>
      </c>
      <c r="BF143" t="str">
        <f t="shared" si="278"/>
        <v xml:space="preserve"> </v>
      </c>
      <c r="BG143" t="str">
        <f t="shared" si="279"/>
        <v/>
      </c>
      <c r="BH143" t="str">
        <f t="shared" si="280"/>
        <v xml:space="preserve"> </v>
      </c>
      <c r="BI143" t="str">
        <f t="shared" si="281"/>
        <v xml:space="preserve"> </v>
      </c>
      <c r="BJ143" t="str">
        <f t="shared" si="282"/>
        <v xml:space="preserve"> </v>
      </c>
      <c r="BK143" t="str">
        <f t="shared" si="283"/>
        <v xml:space="preserve"> </v>
      </c>
      <c r="BL143" t="str">
        <f t="shared" si="284"/>
        <v xml:space="preserve"> </v>
      </c>
      <c r="BM143" t="str">
        <f t="shared" si="285"/>
        <v xml:space="preserve"> </v>
      </c>
      <c r="BN143" t="str">
        <f t="shared" si="286"/>
        <v xml:space="preserve"> </v>
      </c>
      <c r="BO143" t="str">
        <f t="shared" si="287"/>
        <v xml:space="preserve"> </v>
      </c>
      <c r="BP143" t="str">
        <f t="shared" si="288"/>
        <v xml:space="preserve"> </v>
      </c>
      <c r="BQ143" t="str">
        <f t="shared" si="289"/>
        <v xml:space="preserve"> </v>
      </c>
    </row>
    <row r="144" spans="1:69" x14ac:dyDescent="0.35">
      <c r="A144" s="55" t="str">
        <f t="shared" si="230"/>
        <v xml:space="preserve"> </v>
      </c>
      <c r="B144" t="str">
        <f t="shared" si="231"/>
        <v xml:space="preserve"> </v>
      </c>
      <c r="C144" t="str">
        <f t="shared" si="232"/>
        <v xml:space="preserve"> </v>
      </c>
      <c r="D144" t="str">
        <f t="shared" si="233"/>
        <v xml:space="preserve"> </v>
      </c>
      <c r="E144" t="str">
        <f t="shared" si="234"/>
        <v xml:space="preserve"> </v>
      </c>
      <c r="F144" t="str">
        <f t="shared" si="235"/>
        <v xml:space="preserve"> </v>
      </c>
      <c r="G144" t="str">
        <f t="shared" si="236"/>
        <v xml:space="preserve"> </v>
      </c>
      <c r="H144" t="str">
        <f t="shared" si="237"/>
        <v xml:space="preserve"> </v>
      </c>
      <c r="I144" t="str">
        <f t="shared" si="238"/>
        <v xml:space="preserve"> </v>
      </c>
      <c r="J144" t="str">
        <f t="shared" si="239"/>
        <v/>
      </c>
      <c r="K144" t="str">
        <f t="shared" si="240"/>
        <v xml:space="preserve"> </v>
      </c>
      <c r="L144">
        <f t="shared" si="241"/>
        <v>6</v>
      </c>
      <c r="M144" t="str">
        <f t="shared" si="242"/>
        <v xml:space="preserve"> </v>
      </c>
      <c r="N144" t="str">
        <f t="shared" si="243"/>
        <v xml:space="preserve"> </v>
      </c>
      <c r="O144" t="str">
        <f t="shared" si="244"/>
        <v xml:space="preserve"> </v>
      </c>
      <c r="P144" t="str">
        <f t="shared" si="245"/>
        <v xml:space="preserve"> </v>
      </c>
      <c r="Q144" t="str">
        <f t="shared" si="246"/>
        <v xml:space="preserve"> </v>
      </c>
      <c r="R144" t="str">
        <f t="shared" si="247"/>
        <v xml:space="preserve"> </v>
      </c>
      <c r="S144" t="str">
        <f t="shared" si="248"/>
        <v xml:space="preserve"> </v>
      </c>
      <c r="T144" s="56" t="str">
        <f t="shared" si="249"/>
        <v xml:space="preserve"> </v>
      </c>
      <c r="Y144" t="str">
        <f t="shared" si="250"/>
        <v xml:space="preserve"> </v>
      </c>
      <c r="Z144" t="str">
        <f t="shared" si="251"/>
        <v xml:space="preserve"> </v>
      </c>
      <c r="AA144" t="str">
        <f t="shared" si="252"/>
        <v xml:space="preserve"> </v>
      </c>
      <c r="AB144" t="str">
        <f t="shared" si="253"/>
        <v xml:space="preserve"> </v>
      </c>
      <c r="AC144" t="str">
        <f t="shared" si="254"/>
        <v xml:space="preserve"> </v>
      </c>
      <c r="AD144" t="str">
        <f t="shared" si="255"/>
        <v xml:space="preserve"> </v>
      </c>
      <c r="AE144" t="str">
        <f t="shared" si="256"/>
        <v xml:space="preserve"> </v>
      </c>
      <c r="AF144" t="str">
        <f t="shared" si="257"/>
        <v xml:space="preserve"> </v>
      </c>
      <c r="AG144" t="str">
        <f t="shared" si="258"/>
        <v xml:space="preserve"> </v>
      </c>
      <c r="AH144">
        <f t="shared" si="259"/>
        <v>6</v>
      </c>
      <c r="AI144" t="str">
        <f t="shared" si="260"/>
        <v xml:space="preserve"> </v>
      </c>
      <c r="AJ144" t="str">
        <f t="shared" si="261"/>
        <v xml:space="preserve"> </v>
      </c>
      <c r="AK144" t="str">
        <f t="shared" si="262"/>
        <v xml:space="preserve"> </v>
      </c>
      <c r="AL144" t="str">
        <f t="shared" si="263"/>
        <v xml:space="preserve"> </v>
      </c>
      <c r="AM144" t="str">
        <f t="shared" si="264"/>
        <v xml:space="preserve"> </v>
      </c>
      <c r="AN144" t="str">
        <f t="shared" si="265"/>
        <v xml:space="preserve"> </v>
      </c>
      <c r="AO144" t="str">
        <f t="shared" si="266"/>
        <v xml:space="preserve"> </v>
      </c>
      <c r="AP144" t="str">
        <f t="shared" si="267"/>
        <v xml:space="preserve"> </v>
      </c>
      <c r="AQ144" t="str">
        <f t="shared" si="268"/>
        <v xml:space="preserve"> </v>
      </c>
      <c r="AR144" t="str">
        <f t="shared" si="269"/>
        <v xml:space="preserve"> </v>
      </c>
      <c r="AX144" t="str">
        <f t="shared" si="270"/>
        <v xml:space="preserve"> </v>
      </c>
      <c r="AY144" t="str">
        <f t="shared" si="271"/>
        <v xml:space="preserve"> </v>
      </c>
      <c r="AZ144" t="str">
        <f t="shared" si="272"/>
        <v xml:space="preserve"> </v>
      </c>
      <c r="BA144" t="str">
        <f t="shared" si="273"/>
        <v xml:space="preserve"> </v>
      </c>
      <c r="BB144" t="str">
        <f t="shared" si="274"/>
        <v xml:space="preserve"> </v>
      </c>
      <c r="BC144">
        <f t="shared" si="275"/>
        <v>6</v>
      </c>
      <c r="BD144" t="str">
        <f t="shared" si="276"/>
        <v xml:space="preserve"> </v>
      </c>
      <c r="BE144" t="str">
        <f t="shared" si="277"/>
        <v xml:space="preserve"> </v>
      </c>
      <c r="BF144" t="str">
        <f t="shared" si="278"/>
        <v xml:space="preserve"> </v>
      </c>
      <c r="BG144" t="str">
        <f t="shared" si="279"/>
        <v/>
      </c>
      <c r="BH144" t="str">
        <f t="shared" si="280"/>
        <v xml:space="preserve"> </v>
      </c>
      <c r="BI144" t="str">
        <f t="shared" si="281"/>
        <v xml:space="preserve"> </v>
      </c>
      <c r="BJ144" t="str">
        <f t="shared" si="282"/>
        <v xml:space="preserve"> </v>
      </c>
      <c r="BK144" t="str">
        <f t="shared" si="283"/>
        <v xml:space="preserve"> </v>
      </c>
      <c r="BL144" t="str">
        <f t="shared" si="284"/>
        <v xml:space="preserve"> </v>
      </c>
      <c r="BM144" t="str">
        <f t="shared" si="285"/>
        <v xml:space="preserve"> </v>
      </c>
      <c r="BN144" t="str">
        <f t="shared" si="286"/>
        <v xml:space="preserve"> </v>
      </c>
      <c r="BO144" t="str">
        <f t="shared" si="287"/>
        <v xml:space="preserve"> </v>
      </c>
      <c r="BP144" t="str">
        <f t="shared" si="288"/>
        <v xml:space="preserve"> </v>
      </c>
      <c r="BQ144" t="str">
        <f t="shared" si="289"/>
        <v xml:space="preserve"> </v>
      </c>
    </row>
    <row r="145" spans="1:69" x14ac:dyDescent="0.35">
      <c r="A145" s="55" t="str">
        <f t="shared" si="230"/>
        <v xml:space="preserve"> </v>
      </c>
      <c r="B145" t="str">
        <f t="shared" si="231"/>
        <v xml:space="preserve"> </v>
      </c>
      <c r="C145" t="str">
        <f t="shared" si="232"/>
        <v xml:space="preserve"> </v>
      </c>
      <c r="D145" t="str">
        <f t="shared" si="233"/>
        <v xml:space="preserve"> </v>
      </c>
      <c r="E145" t="str">
        <f t="shared" si="234"/>
        <v xml:space="preserve"> </v>
      </c>
      <c r="F145" t="str">
        <f t="shared" si="235"/>
        <v xml:space="preserve"> </v>
      </c>
      <c r="G145" t="str">
        <f t="shared" si="236"/>
        <v xml:space="preserve"> </v>
      </c>
      <c r="H145" t="str">
        <f t="shared" si="237"/>
        <v xml:space="preserve"> </v>
      </c>
      <c r="I145" t="str">
        <f t="shared" si="238"/>
        <v xml:space="preserve"> </v>
      </c>
      <c r="J145" t="str">
        <f t="shared" si="239"/>
        <v/>
      </c>
      <c r="K145" t="str">
        <f t="shared" si="240"/>
        <v xml:space="preserve"> </v>
      </c>
      <c r="L145">
        <f t="shared" si="241"/>
        <v>8</v>
      </c>
      <c r="M145" t="str">
        <f t="shared" si="242"/>
        <v xml:space="preserve"> </v>
      </c>
      <c r="N145" t="str">
        <f t="shared" si="243"/>
        <v xml:space="preserve"> </v>
      </c>
      <c r="O145" t="str">
        <f t="shared" si="244"/>
        <v xml:space="preserve"> </v>
      </c>
      <c r="P145" t="str">
        <f t="shared" si="245"/>
        <v xml:space="preserve"> </v>
      </c>
      <c r="Q145" t="str">
        <f t="shared" si="246"/>
        <v xml:space="preserve"> </v>
      </c>
      <c r="R145" t="str">
        <f t="shared" si="247"/>
        <v xml:space="preserve"> </v>
      </c>
      <c r="S145" t="str">
        <f t="shared" si="248"/>
        <v xml:space="preserve"> </v>
      </c>
      <c r="T145" s="56" t="str">
        <f t="shared" si="249"/>
        <v xml:space="preserve"> </v>
      </c>
      <c r="Y145" t="str">
        <f t="shared" si="250"/>
        <v xml:space="preserve"> </v>
      </c>
      <c r="Z145" t="str">
        <f t="shared" si="251"/>
        <v xml:space="preserve"> </v>
      </c>
      <c r="AA145" t="str">
        <f t="shared" si="252"/>
        <v xml:space="preserve"> </v>
      </c>
      <c r="AB145" t="str">
        <f t="shared" si="253"/>
        <v xml:space="preserve"> </v>
      </c>
      <c r="AC145" t="str">
        <f t="shared" si="254"/>
        <v xml:space="preserve"> </v>
      </c>
      <c r="AD145" t="str">
        <f t="shared" si="255"/>
        <v xml:space="preserve"> </v>
      </c>
      <c r="AE145" t="str">
        <f t="shared" si="256"/>
        <v xml:space="preserve"> </v>
      </c>
      <c r="AF145" t="str">
        <f t="shared" si="257"/>
        <v xml:space="preserve"> </v>
      </c>
      <c r="AG145" t="str">
        <f t="shared" si="258"/>
        <v xml:space="preserve"> </v>
      </c>
      <c r="AH145">
        <f t="shared" si="259"/>
        <v>8</v>
      </c>
      <c r="AI145" t="str">
        <f t="shared" si="260"/>
        <v xml:space="preserve"> </v>
      </c>
      <c r="AJ145" t="str">
        <f t="shared" si="261"/>
        <v xml:space="preserve"> </v>
      </c>
      <c r="AK145" t="str">
        <f t="shared" si="262"/>
        <v xml:space="preserve"> </v>
      </c>
      <c r="AL145" t="str">
        <f t="shared" si="263"/>
        <v xml:space="preserve"> </v>
      </c>
      <c r="AM145" t="str">
        <f t="shared" si="264"/>
        <v xml:space="preserve"> </v>
      </c>
      <c r="AN145" t="str">
        <f t="shared" si="265"/>
        <v xml:space="preserve"> </v>
      </c>
      <c r="AO145" t="str">
        <f t="shared" si="266"/>
        <v xml:space="preserve"> </v>
      </c>
      <c r="AP145" t="str">
        <f t="shared" si="267"/>
        <v xml:space="preserve"> </v>
      </c>
      <c r="AQ145" t="str">
        <f t="shared" si="268"/>
        <v xml:space="preserve"> </v>
      </c>
      <c r="AR145" t="str">
        <f t="shared" si="269"/>
        <v xml:space="preserve"> </v>
      </c>
      <c r="AX145" t="str">
        <f t="shared" si="270"/>
        <v xml:space="preserve"> </v>
      </c>
      <c r="AY145" t="str">
        <f t="shared" si="271"/>
        <v xml:space="preserve"> </v>
      </c>
      <c r="AZ145" t="str">
        <f t="shared" si="272"/>
        <v xml:space="preserve"> </v>
      </c>
      <c r="BA145" t="str">
        <f t="shared" si="273"/>
        <v xml:space="preserve"> </v>
      </c>
      <c r="BB145" t="str">
        <f t="shared" si="274"/>
        <v xml:space="preserve"> </v>
      </c>
      <c r="BC145">
        <f t="shared" si="275"/>
        <v>8</v>
      </c>
      <c r="BD145" t="str">
        <f t="shared" si="276"/>
        <v xml:space="preserve"> </v>
      </c>
      <c r="BE145" t="str">
        <f t="shared" si="277"/>
        <v xml:space="preserve"> </v>
      </c>
      <c r="BF145" t="str">
        <f t="shared" si="278"/>
        <v xml:space="preserve"> </v>
      </c>
      <c r="BG145" t="str">
        <f t="shared" si="279"/>
        <v/>
      </c>
      <c r="BH145" t="str">
        <f t="shared" si="280"/>
        <v xml:space="preserve"> </v>
      </c>
      <c r="BI145" t="str">
        <f t="shared" si="281"/>
        <v xml:space="preserve"> </v>
      </c>
      <c r="BJ145" t="str">
        <f t="shared" si="282"/>
        <v xml:space="preserve"> </v>
      </c>
      <c r="BK145" t="str">
        <f t="shared" si="283"/>
        <v xml:space="preserve"> </v>
      </c>
      <c r="BL145" t="str">
        <f t="shared" si="284"/>
        <v xml:space="preserve"> </v>
      </c>
      <c r="BM145" t="str">
        <f t="shared" si="285"/>
        <v xml:space="preserve"> </v>
      </c>
      <c r="BN145" t="str">
        <f t="shared" si="286"/>
        <v xml:space="preserve"> </v>
      </c>
      <c r="BO145" t="str">
        <f t="shared" si="287"/>
        <v xml:space="preserve"> </v>
      </c>
      <c r="BP145" t="str">
        <f t="shared" si="288"/>
        <v xml:space="preserve"> </v>
      </c>
      <c r="BQ145" t="str">
        <f t="shared" si="289"/>
        <v xml:space="preserve"> </v>
      </c>
    </row>
    <row r="146" spans="1:69" x14ac:dyDescent="0.35">
      <c r="A146" s="55" t="str">
        <f t="shared" si="230"/>
        <v xml:space="preserve"> </v>
      </c>
      <c r="B146" t="str">
        <f t="shared" si="231"/>
        <v xml:space="preserve"> </v>
      </c>
      <c r="C146" t="str">
        <f t="shared" si="232"/>
        <v xml:space="preserve"> </v>
      </c>
      <c r="D146" t="str">
        <f t="shared" si="233"/>
        <v xml:space="preserve"> </v>
      </c>
      <c r="E146" t="str">
        <f t="shared" si="234"/>
        <v xml:space="preserve"> </v>
      </c>
      <c r="F146" t="str">
        <f t="shared" si="235"/>
        <v xml:space="preserve"> </v>
      </c>
      <c r="G146" t="str">
        <f t="shared" si="236"/>
        <v xml:space="preserve"> </v>
      </c>
      <c r="H146" t="str">
        <f t="shared" si="237"/>
        <v xml:space="preserve"> </v>
      </c>
      <c r="I146" t="str">
        <f t="shared" si="238"/>
        <v xml:space="preserve"> </v>
      </c>
      <c r="J146" t="str">
        <f t="shared" si="239"/>
        <v/>
      </c>
      <c r="K146" t="str">
        <f t="shared" si="240"/>
        <v xml:space="preserve"> </v>
      </c>
      <c r="L146">
        <f t="shared" si="241"/>
        <v>10</v>
      </c>
      <c r="M146" t="str">
        <f t="shared" si="242"/>
        <v xml:space="preserve"> </v>
      </c>
      <c r="N146" t="str">
        <f t="shared" si="243"/>
        <v xml:space="preserve"> </v>
      </c>
      <c r="O146" t="str">
        <f t="shared" si="244"/>
        <v xml:space="preserve"> </v>
      </c>
      <c r="P146" t="str">
        <f t="shared" si="245"/>
        <v xml:space="preserve"> </v>
      </c>
      <c r="Q146" t="str">
        <f t="shared" si="246"/>
        <v xml:space="preserve"> </v>
      </c>
      <c r="R146" t="str">
        <f t="shared" si="247"/>
        <v xml:space="preserve"> </v>
      </c>
      <c r="S146" t="str">
        <f t="shared" si="248"/>
        <v xml:space="preserve"> </v>
      </c>
      <c r="T146" s="56" t="str">
        <f t="shared" si="249"/>
        <v xml:space="preserve"> </v>
      </c>
      <c r="Y146" t="str">
        <f t="shared" si="250"/>
        <v xml:space="preserve"> </v>
      </c>
      <c r="Z146" t="str">
        <f t="shared" si="251"/>
        <v xml:space="preserve"> </v>
      </c>
      <c r="AA146" t="str">
        <f t="shared" si="252"/>
        <v xml:space="preserve"> </v>
      </c>
      <c r="AB146" t="str">
        <f t="shared" si="253"/>
        <v xml:space="preserve"> </v>
      </c>
      <c r="AC146" t="str">
        <f t="shared" si="254"/>
        <v xml:space="preserve"> </v>
      </c>
      <c r="AD146" t="str">
        <f t="shared" si="255"/>
        <v xml:space="preserve"> </v>
      </c>
      <c r="AE146" t="str">
        <f t="shared" si="256"/>
        <v xml:space="preserve"> </v>
      </c>
      <c r="AF146" t="str">
        <f t="shared" si="257"/>
        <v xml:space="preserve"> </v>
      </c>
      <c r="AG146" t="str">
        <f t="shared" si="258"/>
        <v xml:space="preserve"> </v>
      </c>
      <c r="AH146">
        <f t="shared" si="259"/>
        <v>10</v>
      </c>
      <c r="AI146" t="str">
        <f t="shared" si="260"/>
        <v xml:space="preserve"> </v>
      </c>
      <c r="AJ146" t="str">
        <f t="shared" si="261"/>
        <v xml:space="preserve"> </v>
      </c>
      <c r="AK146" t="str">
        <f t="shared" si="262"/>
        <v xml:space="preserve"> </v>
      </c>
      <c r="AL146" t="str">
        <f t="shared" si="263"/>
        <v xml:space="preserve"> </v>
      </c>
      <c r="AM146" t="str">
        <f t="shared" si="264"/>
        <v xml:space="preserve"> </v>
      </c>
      <c r="AN146" t="str">
        <f t="shared" si="265"/>
        <v xml:space="preserve"> </v>
      </c>
      <c r="AO146" t="str">
        <f t="shared" si="266"/>
        <v xml:space="preserve"> </v>
      </c>
      <c r="AP146" t="str">
        <f t="shared" si="267"/>
        <v xml:space="preserve"> </v>
      </c>
      <c r="AQ146" t="str">
        <f t="shared" si="268"/>
        <v xml:space="preserve"> </v>
      </c>
      <c r="AR146" t="str">
        <f t="shared" si="269"/>
        <v xml:space="preserve"> </v>
      </c>
      <c r="AX146" t="str">
        <f t="shared" si="270"/>
        <v xml:space="preserve"> </v>
      </c>
      <c r="AY146" t="str">
        <f t="shared" si="271"/>
        <v xml:space="preserve"> </v>
      </c>
      <c r="AZ146" t="str">
        <f t="shared" si="272"/>
        <v xml:space="preserve"> </v>
      </c>
      <c r="BA146" t="str">
        <f t="shared" si="273"/>
        <v xml:space="preserve"> </v>
      </c>
      <c r="BB146" t="str">
        <f t="shared" si="274"/>
        <v xml:space="preserve"> </v>
      </c>
      <c r="BC146">
        <f t="shared" si="275"/>
        <v>10</v>
      </c>
      <c r="BD146" t="str">
        <f t="shared" si="276"/>
        <v xml:space="preserve"> </v>
      </c>
      <c r="BE146" t="str">
        <f t="shared" si="277"/>
        <v xml:space="preserve"> </v>
      </c>
      <c r="BF146" t="str">
        <f t="shared" si="278"/>
        <v xml:space="preserve"> </v>
      </c>
      <c r="BG146" t="str">
        <f t="shared" si="279"/>
        <v/>
      </c>
      <c r="BH146" t="str">
        <f t="shared" si="280"/>
        <v xml:space="preserve"> </v>
      </c>
      <c r="BI146" t="str">
        <f t="shared" si="281"/>
        <v xml:space="preserve"> </v>
      </c>
      <c r="BJ146" t="str">
        <f t="shared" si="282"/>
        <v xml:space="preserve"> </v>
      </c>
      <c r="BK146" t="str">
        <f t="shared" si="283"/>
        <v xml:space="preserve"> </v>
      </c>
      <c r="BL146" t="str">
        <f t="shared" si="284"/>
        <v xml:space="preserve"> </v>
      </c>
      <c r="BM146" t="str">
        <f t="shared" si="285"/>
        <v xml:space="preserve"> </v>
      </c>
      <c r="BN146" t="str">
        <f t="shared" si="286"/>
        <v xml:space="preserve"> </v>
      </c>
      <c r="BO146" t="str">
        <f t="shared" si="287"/>
        <v xml:space="preserve"> </v>
      </c>
      <c r="BP146" t="str">
        <f t="shared" si="288"/>
        <v xml:space="preserve"> </v>
      </c>
      <c r="BQ146" t="str">
        <f t="shared" si="289"/>
        <v xml:space="preserve"> </v>
      </c>
    </row>
    <row r="147" spans="1:69" x14ac:dyDescent="0.35">
      <c r="A147" s="55" t="str">
        <f t="shared" si="230"/>
        <v xml:space="preserve"> </v>
      </c>
      <c r="B147" t="str">
        <f t="shared" si="231"/>
        <v xml:space="preserve"> </v>
      </c>
      <c r="C147" t="str">
        <f t="shared" si="232"/>
        <v xml:space="preserve"> </v>
      </c>
      <c r="D147" t="str">
        <f t="shared" si="233"/>
        <v xml:space="preserve"> </v>
      </c>
      <c r="E147" t="str">
        <f t="shared" si="234"/>
        <v xml:space="preserve"> </v>
      </c>
      <c r="F147" t="str">
        <f t="shared" si="235"/>
        <v xml:space="preserve"> </v>
      </c>
      <c r="G147" t="str">
        <f t="shared" si="236"/>
        <v xml:space="preserve"> </v>
      </c>
      <c r="H147" t="str">
        <f t="shared" si="237"/>
        <v xml:space="preserve"> </v>
      </c>
      <c r="I147" t="str">
        <f t="shared" si="238"/>
        <v xml:space="preserve"> </v>
      </c>
      <c r="J147" t="str">
        <f t="shared" si="239"/>
        <v/>
      </c>
      <c r="K147" t="str">
        <f t="shared" si="240"/>
        <v xml:space="preserve"> </v>
      </c>
      <c r="L147" t="str">
        <f t="shared" si="241"/>
        <v xml:space="preserve"> </v>
      </c>
      <c r="M147" t="str">
        <f t="shared" si="242"/>
        <v xml:space="preserve"> </v>
      </c>
      <c r="N147" t="str">
        <f t="shared" si="243"/>
        <v xml:space="preserve"> </v>
      </c>
      <c r="O147" t="str">
        <f t="shared" si="244"/>
        <v xml:space="preserve"> </v>
      </c>
      <c r="P147" t="str">
        <f t="shared" si="245"/>
        <v xml:space="preserve"> </v>
      </c>
      <c r="Q147" t="str">
        <f t="shared" si="246"/>
        <v xml:space="preserve"> </v>
      </c>
      <c r="R147" t="str">
        <f t="shared" si="247"/>
        <v xml:space="preserve"> </v>
      </c>
      <c r="S147" t="str">
        <f t="shared" si="248"/>
        <v xml:space="preserve"> </v>
      </c>
      <c r="T147" s="56" t="str">
        <f t="shared" si="249"/>
        <v xml:space="preserve"> </v>
      </c>
      <c r="Y147" t="str">
        <f t="shared" si="250"/>
        <v xml:space="preserve"> </v>
      </c>
      <c r="Z147" t="str">
        <f t="shared" si="251"/>
        <v xml:space="preserve"> </v>
      </c>
      <c r="AA147" t="str">
        <f t="shared" si="252"/>
        <v xml:space="preserve"> </v>
      </c>
      <c r="AB147" t="str">
        <f t="shared" si="253"/>
        <v xml:space="preserve"> </v>
      </c>
      <c r="AC147" t="str">
        <f t="shared" si="254"/>
        <v xml:space="preserve"> </v>
      </c>
      <c r="AD147" t="str">
        <f t="shared" si="255"/>
        <v xml:space="preserve"> </v>
      </c>
      <c r="AE147" t="str">
        <f t="shared" si="256"/>
        <v xml:space="preserve"> </v>
      </c>
      <c r="AF147" t="str">
        <f t="shared" si="257"/>
        <v xml:space="preserve"> </v>
      </c>
      <c r="AG147" t="str">
        <f t="shared" si="258"/>
        <v xml:space="preserve"> </v>
      </c>
      <c r="AH147" t="str">
        <f t="shared" si="259"/>
        <v/>
      </c>
      <c r="AI147" t="str">
        <f t="shared" si="260"/>
        <v xml:space="preserve"> </v>
      </c>
      <c r="AJ147" t="str">
        <f t="shared" si="261"/>
        <v xml:space="preserve"> </v>
      </c>
      <c r="AK147" t="str">
        <f t="shared" si="262"/>
        <v xml:space="preserve"> </v>
      </c>
      <c r="AL147" t="str">
        <f t="shared" si="263"/>
        <v xml:space="preserve"> </v>
      </c>
      <c r="AM147" t="str">
        <f t="shared" si="264"/>
        <v xml:space="preserve"> </v>
      </c>
      <c r="AN147" t="str">
        <f t="shared" si="265"/>
        <v xml:space="preserve"> </v>
      </c>
      <c r="AO147" t="str">
        <f t="shared" si="266"/>
        <v xml:space="preserve"> </v>
      </c>
      <c r="AP147" t="str">
        <f t="shared" si="267"/>
        <v xml:space="preserve"> </v>
      </c>
      <c r="AQ147" t="str">
        <f t="shared" si="268"/>
        <v xml:space="preserve"> </v>
      </c>
      <c r="AR147" t="str">
        <f t="shared" si="269"/>
        <v xml:space="preserve"> </v>
      </c>
      <c r="AX147" t="str">
        <f t="shared" si="270"/>
        <v xml:space="preserve"> </v>
      </c>
      <c r="AY147" t="str">
        <f t="shared" si="271"/>
        <v xml:space="preserve"> </v>
      </c>
      <c r="AZ147" t="str">
        <f t="shared" si="272"/>
        <v xml:space="preserve"> </v>
      </c>
      <c r="BA147" t="str">
        <f t="shared" si="273"/>
        <v xml:space="preserve"> </v>
      </c>
      <c r="BB147" t="str">
        <f t="shared" si="274"/>
        <v xml:space="preserve"> </v>
      </c>
      <c r="BC147" t="str">
        <f t="shared" si="275"/>
        <v xml:space="preserve"> </v>
      </c>
      <c r="BD147" t="str">
        <f t="shared" si="276"/>
        <v xml:space="preserve"> </v>
      </c>
      <c r="BE147" t="str">
        <f t="shared" si="277"/>
        <v xml:space="preserve"> </v>
      </c>
      <c r="BF147" t="str">
        <f t="shared" si="278"/>
        <v xml:space="preserve"> </v>
      </c>
      <c r="BG147" t="str">
        <f t="shared" si="279"/>
        <v/>
      </c>
      <c r="BH147" t="str">
        <f t="shared" si="280"/>
        <v xml:space="preserve"> </v>
      </c>
      <c r="BI147" t="str">
        <f t="shared" si="281"/>
        <v xml:space="preserve"> </v>
      </c>
      <c r="BJ147" t="str">
        <f t="shared" si="282"/>
        <v xml:space="preserve"> </v>
      </c>
      <c r="BK147" t="str">
        <f t="shared" si="283"/>
        <v xml:space="preserve"> </v>
      </c>
      <c r="BL147" t="str">
        <f t="shared" si="284"/>
        <v xml:space="preserve"> </v>
      </c>
      <c r="BM147" t="str">
        <f t="shared" si="285"/>
        <v xml:space="preserve"> </v>
      </c>
      <c r="BN147" t="str">
        <f t="shared" si="286"/>
        <v xml:space="preserve"> </v>
      </c>
      <c r="BO147" t="str">
        <f t="shared" si="287"/>
        <v xml:space="preserve"> </v>
      </c>
      <c r="BP147" t="str">
        <f t="shared" si="288"/>
        <v xml:space="preserve"> </v>
      </c>
      <c r="BQ147" t="str">
        <f t="shared" si="289"/>
        <v xml:space="preserve"> </v>
      </c>
    </row>
    <row r="148" spans="1:69" x14ac:dyDescent="0.35">
      <c r="A148" s="55" t="str">
        <f t="shared" si="230"/>
        <v xml:space="preserve"> </v>
      </c>
      <c r="B148" t="str">
        <f t="shared" si="231"/>
        <v xml:space="preserve"> </v>
      </c>
      <c r="C148" t="str">
        <f t="shared" si="232"/>
        <v xml:space="preserve"> </v>
      </c>
      <c r="D148" t="str">
        <f t="shared" si="233"/>
        <v xml:space="preserve"> </v>
      </c>
      <c r="E148" t="str">
        <f t="shared" si="234"/>
        <v xml:space="preserve"> </v>
      </c>
      <c r="F148" t="str">
        <f t="shared" si="235"/>
        <v xml:space="preserve"> </v>
      </c>
      <c r="G148" t="str">
        <f t="shared" si="236"/>
        <v xml:space="preserve"> </v>
      </c>
      <c r="H148">
        <f t="shared" si="237"/>
        <v>14</v>
      </c>
      <c r="I148" t="str">
        <f t="shared" si="238"/>
        <v xml:space="preserve"> </v>
      </c>
      <c r="J148" t="str">
        <f t="shared" si="239"/>
        <v/>
      </c>
      <c r="K148" t="str">
        <f t="shared" si="240"/>
        <v xml:space="preserve"> </v>
      </c>
      <c r="L148" t="str">
        <f t="shared" si="241"/>
        <v xml:space="preserve"> </v>
      </c>
      <c r="M148" t="str">
        <f t="shared" si="242"/>
        <v xml:space="preserve"> </v>
      </c>
      <c r="N148" t="str">
        <f t="shared" si="243"/>
        <v xml:space="preserve"> </v>
      </c>
      <c r="O148" t="str">
        <f t="shared" si="244"/>
        <v xml:space="preserve"> </v>
      </c>
      <c r="P148" t="str">
        <f t="shared" si="245"/>
        <v xml:space="preserve"> </v>
      </c>
      <c r="Q148" t="str">
        <f t="shared" si="246"/>
        <v xml:space="preserve"> </v>
      </c>
      <c r="R148" t="str">
        <f t="shared" si="247"/>
        <v xml:space="preserve"> </v>
      </c>
      <c r="S148" t="str">
        <f t="shared" si="248"/>
        <v xml:space="preserve"> </v>
      </c>
      <c r="T148" s="56" t="str">
        <f t="shared" si="249"/>
        <v xml:space="preserve"> </v>
      </c>
      <c r="Y148" t="str">
        <f t="shared" si="250"/>
        <v xml:space="preserve"> </v>
      </c>
      <c r="Z148" t="str">
        <f t="shared" si="251"/>
        <v xml:space="preserve"> </v>
      </c>
      <c r="AA148" t="str">
        <f t="shared" si="252"/>
        <v xml:space="preserve"> </v>
      </c>
      <c r="AB148" t="str">
        <f t="shared" si="253"/>
        <v xml:space="preserve"> </v>
      </c>
      <c r="AC148" t="str">
        <f t="shared" si="254"/>
        <v xml:space="preserve"> </v>
      </c>
      <c r="AD148" t="str">
        <f t="shared" si="255"/>
        <v xml:space="preserve"> </v>
      </c>
      <c r="AE148" t="str">
        <f t="shared" si="256"/>
        <v xml:space="preserve"> </v>
      </c>
      <c r="AF148" t="str">
        <f t="shared" si="257"/>
        <v xml:space="preserve"> </v>
      </c>
      <c r="AG148" t="str">
        <f t="shared" si="258"/>
        <v xml:space="preserve"> </v>
      </c>
      <c r="AH148">
        <f t="shared" si="259"/>
        <v>14</v>
      </c>
      <c r="AI148" t="str">
        <f t="shared" si="260"/>
        <v xml:space="preserve"> </v>
      </c>
      <c r="AJ148" t="str">
        <f t="shared" si="261"/>
        <v xml:space="preserve"> </v>
      </c>
      <c r="AK148" t="str">
        <f t="shared" si="262"/>
        <v xml:space="preserve"> </v>
      </c>
      <c r="AL148" t="str">
        <f t="shared" si="263"/>
        <v xml:space="preserve"> </v>
      </c>
      <c r="AM148" t="str">
        <f t="shared" si="264"/>
        <v xml:space="preserve"> </v>
      </c>
      <c r="AN148" t="str">
        <f t="shared" si="265"/>
        <v xml:space="preserve"> </v>
      </c>
      <c r="AO148" t="str">
        <f t="shared" si="266"/>
        <v xml:space="preserve"> </v>
      </c>
      <c r="AP148" t="str">
        <f t="shared" si="267"/>
        <v xml:space="preserve"> </v>
      </c>
      <c r="AQ148" t="str">
        <f t="shared" si="268"/>
        <v xml:space="preserve"> </v>
      </c>
      <c r="AR148" t="str">
        <f t="shared" si="269"/>
        <v xml:space="preserve"> </v>
      </c>
      <c r="AX148" t="str">
        <f t="shared" si="270"/>
        <v xml:space="preserve"> </v>
      </c>
      <c r="AY148" t="str">
        <f t="shared" si="271"/>
        <v xml:space="preserve"> </v>
      </c>
      <c r="AZ148" t="str">
        <f t="shared" si="272"/>
        <v xml:space="preserve"> </v>
      </c>
      <c r="BA148" t="str">
        <f t="shared" si="273"/>
        <v xml:space="preserve"> </v>
      </c>
      <c r="BB148" t="str">
        <f t="shared" si="274"/>
        <v xml:space="preserve"> </v>
      </c>
      <c r="BC148" t="str">
        <f t="shared" si="275"/>
        <v xml:space="preserve"> </v>
      </c>
      <c r="BD148" t="str">
        <f t="shared" si="276"/>
        <v xml:space="preserve"> </v>
      </c>
      <c r="BE148" t="str">
        <f t="shared" si="277"/>
        <v xml:space="preserve"> </v>
      </c>
      <c r="BF148" t="str">
        <f t="shared" si="278"/>
        <v xml:space="preserve"> </v>
      </c>
      <c r="BG148" t="str">
        <f t="shared" si="279"/>
        <v/>
      </c>
      <c r="BH148" t="str">
        <f t="shared" si="280"/>
        <v xml:space="preserve"> </v>
      </c>
      <c r="BI148" t="str">
        <f t="shared" si="281"/>
        <v xml:space="preserve"> </v>
      </c>
      <c r="BJ148" t="str">
        <f t="shared" si="282"/>
        <v xml:space="preserve"> </v>
      </c>
      <c r="BK148">
        <f t="shared" si="283"/>
        <v>14</v>
      </c>
      <c r="BL148" t="str">
        <f t="shared" si="284"/>
        <v xml:space="preserve"> </v>
      </c>
      <c r="BM148" t="str">
        <f t="shared" si="285"/>
        <v xml:space="preserve"> </v>
      </c>
      <c r="BN148" t="str">
        <f t="shared" si="286"/>
        <v xml:space="preserve"> </v>
      </c>
      <c r="BO148" t="str">
        <f t="shared" si="287"/>
        <v xml:space="preserve"> </v>
      </c>
      <c r="BP148" t="str">
        <f t="shared" si="288"/>
        <v xml:space="preserve"> </v>
      </c>
      <c r="BQ148" t="str">
        <f t="shared" si="289"/>
        <v xml:space="preserve"> </v>
      </c>
    </row>
    <row r="149" spans="1:69" x14ac:dyDescent="0.35">
      <c r="A149" s="55" t="str">
        <f t="shared" si="230"/>
        <v xml:space="preserve"> </v>
      </c>
      <c r="B149" t="str">
        <f t="shared" si="231"/>
        <v xml:space="preserve"> </v>
      </c>
      <c r="C149" t="str">
        <f t="shared" si="232"/>
        <v xml:space="preserve"> </v>
      </c>
      <c r="D149" t="str">
        <f t="shared" si="233"/>
        <v xml:space="preserve"> </v>
      </c>
      <c r="E149" t="str">
        <f t="shared" si="234"/>
        <v xml:space="preserve"> </v>
      </c>
      <c r="F149" t="str">
        <f t="shared" si="235"/>
        <v xml:space="preserve"> </v>
      </c>
      <c r="G149" t="str">
        <f t="shared" si="236"/>
        <v xml:space="preserve"> </v>
      </c>
      <c r="H149">
        <f t="shared" si="237"/>
        <v>16</v>
      </c>
      <c r="I149" t="str">
        <f t="shared" si="238"/>
        <v xml:space="preserve"> </v>
      </c>
      <c r="J149" t="str">
        <f t="shared" si="239"/>
        <v/>
      </c>
      <c r="K149" t="str">
        <f t="shared" si="240"/>
        <v xml:space="preserve"> </v>
      </c>
      <c r="L149" t="str">
        <f t="shared" si="241"/>
        <v xml:space="preserve"> </v>
      </c>
      <c r="M149" t="str">
        <f t="shared" si="242"/>
        <v xml:space="preserve"> </v>
      </c>
      <c r="N149" t="str">
        <f t="shared" si="243"/>
        <v xml:space="preserve"> </v>
      </c>
      <c r="O149" t="str">
        <f t="shared" si="244"/>
        <v xml:space="preserve"> </v>
      </c>
      <c r="P149" t="str">
        <f t="shared" si="245"/>
        <v xml:space="preserve"> </v>
      </c>
      <c r="Q149" t="str">
        <f t="shared" si="246"/>
        <v xml:space="preserve"> </v>
      </c>
      <c r="R149" t="str">
        <f t="shared" si="247"/>
        <v xml:space="preserve"> </v>
      </c>
      <c r="S149" t="str">
        <f t="shared" si="248"/>
        <v xml:space="preserve"> </v>
      </c>
      <c r="T149" s="56" t="str">
        <f t="shared" si="249"/>
        <v xml:space="preserve"> </v>
      </c>
      <c r="Y149" t="str">
        <f t="shared" si="250"/>
        <v xml:space="preserve"> </v>
      </c>
      <c r="Z149" t="str">
        <f t="shared" si="251"/>
        <v xml:space="preserve"> </v>
      </c>
      <c r="AA149" t="str">
        <f t="shared" si="252"/>
        <v xml:space="preserve"> </v>
      </c>
      <c r="AB149" t="str">
        <f t="shared" si="253"/>
        <v xml:space="preserve"> </v>
      </c>
      <c r="AC149" t="str">
        <f t="shared" si="254"/>
        <v xml:space="preserve"> </v>
      </c>
      <c r="AD149" t="str">
        <f t="shared" si="255"/>
        <v xml:space="preserve"> </v>
      </c>
      <c r="AE149" t="str">
        <f t="shared" si="256"/>
        <v xml:space="preserve"> </v>
      </c>
      <c r="AF149" t="str">
        <f t="shared" si="257"/>
        <v xml:space="preserve"> </v>
      </c>
      <c r="AG149" t="str">
        <f t="shared" si="258"/>
        <v xml:space="preserve"> </v>
      </c>
      <c r="AH149">
        <f t="shared" si="259"/>
        <v>16</v>
      </c>
      <c r="AI149" t="str">
        <f t="shared" si="260"/>
        <v xml:space="preserve"> </v>
      </c>
      <c r="AJ149" t="str">
        <f t="shared" si="261"/>
        <v xml:space="preserve"> </v>
      </c>
      <c r="AK149" t="str">
        <f t="shared" si="262"/>
        <v xml:space="preserve"> </v>
      </c>
      <c r="AL149" t="str">
        <f t="shared" si="263"/>
        <v xml:space="preserve"> </v>
      </c>
      <c r="AM149" t="str">
        <f t="shared" si="264"/>
        <v xml:space="preserve"> </v>
      </c>
      <c r="AN149" t="str">
        <f t="shared" si="265"/>
        <v xml:space="preserve"> </v>
      </c>
      <c r="AO149" t="str">
        <f t="shared" si="266"/>
        <v xml:space="preserve"> </v>
      </c>
      <c r="AP149" t="str">
        <f t="shared" si="267"/>
        <v xml:space="preserve"> </v>
      </c>
      <c r="AQ149" t="str">
        <f t="shared" si="268"/>
        <v xml:space="preserve"> </v>
      </c>
      <c r="AR149" t="str">
        <f t="shared" si="269"/>
        <v xml:space="preserve"> </v>
      </c>
      <c r="AX149" t="str">
        <f t="shared" si="270"/>
        <v xml:space="preserve"> </v>
      </c>
      <c r="AY149" t="str">
        <f t="shared" si="271"/>
        <v xml:space="preserve"> </v>
      </c>
      <c r="AZ149" t="str">
        <f t="shared" si="272"/>
        <v xml:space="preserve"> </v>
      </c>
      <c r="BA149" t="str">
        <f t="shared" si="273"/>
        <v xml:space="preserve"> </v>
      </c>
      <c r="BB149" t="str">
        <f t="shared" si="274"/>
        <v xml:space="preserve"> </v>
      </c>
      <c r="BC149" t="str">
        <f t="shared" si="275"/>
        <v xml:space="preserve"> </v>
      </c>
      <c r="BD149" t="str">
        <f t="shared" si="276"/>
        <v xml:space="preserve"> </v>
      </c>
      <c r="BE149" t="str">
        <f t="shared" si="277"/>
        <v xml:space="preserve"> </v>
      </c>
      <c r="BF149" t="str">
        <f t="shared" si="278"/>
        <v xml:space="preserve"> </v>
      </c>
      <c r="BG149" t="str">
        <f t="shared" si="279"/>
        <v/>
      </c>
      <c r="BH149" t="str">
        <f t="shared" si="280"/>
        <v xml:space="preserve"> </v>
      </c>
      <c r="BI149" t="str">
        <f t="shared" si="281"/>
        <v xml:space="preserve"> </v>
      </c>
      <c r="BJ149" t="str">
        <f t="shared" si="282"/>
        <v xml:space="preserve"> </v>
      </c>
      <c r="BK149">
        <f t="shared" si="283"/>
        <v>16</v>
      </c>
      <c r="BL149" t="str">
        <f t="shared" si="284"/>
        <v xml:space="preserve"> </v>
      </c>
      <c r="BM149" t="str">
        <f t="shared" si="285"/>
        <v xml:space="preserve"> </v>
      </c>
      <c r="BN149" t="str">
        <f t="shared" si="286"/>
        <v xml:space="preserve"> </v>
      </c>
      <c r="BO149" t="str">
        <f t="shared" si="287"/>
        <v xml:space="preserve"> </v>
      </c>
      <c r="BP149" t="str">
        <f t="shared" si="288"/>
        <v xml:space="preserve"> </v>
      </c>
      <c r="BQ149" t="str">
        <f t="shared" si="289"/>
        <v xml:space="preserve"> </v>
      </c>
    </row>
    <row r="150" spans="1:69" x14ac:dyDescent="0.35">
      <c r="A150" s="55" t="str">
        <f t="shared" si="230"/>
        <v xml:space="preserve"> </v>
      </c>
      <c r="B150" t="str">
        <f t="shared" si="231"/>
        <v xml:space="preserve"> </v>
      </c>
      <c r="C150" t="str">
        <f t="shared" si="232"/>
        <v xml:space="preserve"> </v>
      </c>
      <c r="D150" t="str">
        <f t="shared" si="233"/>
        <v xml:space="preserve"> </v>
      </c>
      <c r="E150" t="str">
        <f t="shared" si="234"/>
        <v xml:space="preserve"> </v>
      </c>
      <c r="F150" t="str">
        <f t="shared" si="235"/>
        <v xml:space="preserve"> </v>
      </c>
      <c r="G150" t="str">
        <f t="shared" si="236"/>
        <v xml:space="preserve"> </v>
      </c>
      <c r="H150">
        <f t="shared" si="237"/>
        <v>18</v>
      </c>
      <c r="I150" t="str">
        <f t="shared" si="238"/>
        <v xml:space="preserve"> </v>
      </c>
      <c r="J150" t="str">
        <f t="shared" si="239"/>
        <v/>
      </c>
      <c r="K150" t="str">
        <f t="shared" si="240"/>
        <v xml:space="preserve"> </v>
      </c>
      <c r="L150" t="str">
        <f t="shared" si="241"/>
        <v xml:space="preserve"> </v>
      </c>
      <c r="M150" t="str">
        <f t="shared" si="242"/>
        <v xml:space="preserve"> </v>
      </c>
      <c r="N150" t="str">
        <f t="shared" si="243"/>
        <v xml:space="preserve"> </v>
      </c>
      <c r="O150" t="str">
        <f t="shared" si="244"/>
        <v xml:space="preserve"> </v>
      </c>
      <c r="P150" t="str">
        <f t="shared" si="245"/>
        <v xml:space="preserve"> </v>
      </c>
      <c r="Q150" t="str">
        <f t="shared" si="246"/>
        <v xml:space="preserve"> </v>
      </c>
      <c r="R150" t="str">
        <f t="shared" si="247"/>
        <v xml:space="preserve"> </v>
      </c>
      <c r="S150" t="str">
        <f t="shared" si="248"/>
        <v xml:space="preserve"> </v>
      </c>
      <c r="T150" s="56" t="str">
        <f t="shared" si="249"/>
        <v xml:space="preserve"> </v>
      </c>
      <c r="Y150" t="str">
        <f t="shared" si="250"/>
        <v xml:space="preserve"> </v>
      </c>
      <c r="Z150" t="str">
        <f t="shared" si="251"/>
        <v xml:space="preserve"> </v>
      </c>
      <c r="AA150" t="str">
        <f t="shared" si="252"/>
        <v xml:space="preserve"> </v>
      </c>
      <c r="AB150" t="str">
        <f t="shared" si="253"/>
        <v xml:space="preserve"> </v>
      </c>
      <c r="AC150" t="str">
        <f t="shared" si="254"/>
        <v xml:space="preserve"> </v>
      </c>
      <c r="AD150" t="str">
        <f t="shared" si="255"/>
        <v xml:space="preserve"> </v>
      </c>
      <c r="AE150" t="str">
        <f t="shared" si="256"/>
        <v xml:space="preserve"> </v>
      </c>
      <c r="AF150" t="str">
        <f t="shared" si="257"/>
        <v xml:space="preserve"> </v>
      </c>
      <c r="AG150" t="str">
        <f t="shared" si="258"/>
        <v xml:space="preserve"> </v>
      </c>
      <c r="AH150">
        <f t="shared" si="259"/>
        <v>18</v>
      </c>
      <c r="AI150" t="str">
        <f t="shared" si="260"/>
        <v xml:space="preserve"> </v>
      </c>
      <c r="AJ150" t="str">
        <f t="shared" si="261"/>
        <v xml:space="preserve"> </v>
      </c>
      <c r="AK150" t="str">
        <f t="shared" si="262"/>
        <v xml:space="preserve"> </v>
      </c>
      <c r="AL150" t="str">
        <f t="shared" si="263"/>
        <v xml:space="preserve"> </v>
      </c>
      <c r="AM150" t="str">
        <f t="shared" si="264"/>
        <v xml:space="preserve"> </v>
      </c>
      <c r="AN150" t="str">
        <f t="shared" si="265"/>
        <v xml:space="preserve"> </v>
      </c>
      <c r="AO150" t="str">
        <f t="shared" si="266"/>
        <v xml:space="preserve"> </v>
      </c>
      <c r="AP150" t="str">
        <f t="shared" si="267"/>
        <v xml:space="preserve"> </v>
      </c>
      <c r="AQ150" t="str">
        <f t="shared" si="268"/>
        <v xml:space="preserve"> </v>
      </c>
      <c r="AR150" t="str">
        <f t="shared" si="269"/>
        <v xml:space="preserve"> </v>
      </c>
      <c r="AX150" t="str">
        <f t="shared" si="270"/>
        <v xml:space="preserve"> </v>
      </c>
      <c r="AY150" t="str">
        <f t="shared" si="271"/>
        <v xml:space="preserve"> </v>
      </c>
      <c r="AZ150" t="str">
        <f t="shared" si="272"/>
        <v xml:space="preserve"> </v>
      </c>
      <c r="BA150" t="str">
        <f t="shared" si="273"/>
        <v xml:space="preserve"> </v>
      </c>
      <c r="BB150" t="str">
        <f t="shared" si="274"/>
        <v xml:space="preserve"> </v>
      </c>
      <c r="BC150" t="str">
        <f t="shared" si="275"/>
        <v xml:space="preserve"> </v>
      </c>
      <c r="BD150" t="str">
        <f t="shared" si="276"/>
        <v xml:space="preserve"> </v>
      </c>
      <c r="BE150" t="str">
        <f t="shared" si="277"/>
        <v xml:space="preserve"> </v>
      </c>
      <c r="BF150" t="str">
        <f t="shared" si="278"/>
        <v xml:space="preserve"> </v>
      </c>
      <c r="BG150" t="str">
        <f t="shared" si="279"/>
        <v/>
      </c>
      <c r="BH150" t="str">
        <f t="shared" si="280"/>
        <v xml:space="preserve"> </v>
      </c>
      <c r="BI150" t="str">
        <f t="shared" si="281"/>
        <v xml:space="preserve"> </v>
      </c>
      <c r="BJ150" t="str">
        <f t="shared" si="282"/>
        <v xml:space="preserve"> </v>
      </c>
      <c r="BK150">
        <f t="shared" si="283"/>
        <v>18</v>
      </c>
      <c r="BL150" t="str">
        <f t="shared" si="284"/>
        <v xml:space="preserve"> </v>
      </c>
      <c r="BM150" t="str">
        <f t="shared" si="285"/>
        <v xml:space="preserve"> </v>
      </c>
      <c r="BN150" t="str">
        <f t="shared" si="286"/>
        <v xml:space="preserve"> </v>
      </c>
      <c r="BO150" t="str">
        <f t="shared" si="287"/>
        <v xml:space="preserve"> </v>
      </c>
      <c r="BP150" t="str">
        <f t="shared" si="288"/>
        <v xml:space="preserve"> </v>
      </c>
      <c r="BQ150" t="str">
        <f t="shared" si="289"/>
        <v xml:space="preserve"> </v>
      </c>
    </row>
    <row r="151" spans="1:69" x14ac:dyDescent="0.35">
      <c r="A151" s="55" t="str">
        <f t="shared" si="230"/>
        <v xml:space="preserve"> </v>
      </c>
      <c r="B151" t="str">
        <f t="shared" si="231"/>
        <v xml:space="preserve"> </v>
      </c>
      <c r="C151" t="str">
        <f t="shared" si="232"/>
        <v xml:space="preserve"> </v>
      </c>
      <c r="D151" t="str">
        <f t="shared" si="233"/>
        <v xml:space="preserve"> </v>
      </c>
      <c r="E151" t="str">
        <f t="shared" si="234"/>
        <v xml:space="preserve"> </v>
      </c>
      <c r="F151" t="str">
        <f t="shared" si="235"/>
        <v xml:space="preserve"> </v>
      </c>
      <c r="G151" t="str">
        <f t="shared" si="236"/>
        <v xml:space="preserve"> </v>
      </c>
      <c r="H151">
        <f t="shared" si="237"/>
        <v>20</v>
      </c>
      <c r="I151" t="str">
        <f t="shared" si="238"/>
        <v xml:space="preserve"> </v>
      </c>
      <c r="J151" t="str">
        <f t="shared" si="239"/>
        <v/>
      </c>
      <c r="K151" t="str">
        <f t="shared" si="240"/>
        <v xml:space="preserve"> </v>
      </c>
      <c r="L151" t="str">
        <f t="shared" si="241"/>
        <v xml:space="preserve"> </v>
      </c>
      <c r="M151" t="str">
        <f t="shared" si="242"/>
        <v xml:space="preserve"> </v>
      </c>
      <c r="N151" t="str">
        <f t="shared" si="243"/>
        <v xml:space="preserve"> </v>
      </c>
      <c r="O151" t="str">
        <f t="shared" si="244"/>
        <v xml:space="preserve"> </v>
      </c>
      <c r="P151" t="str">
        <f t="shared" si="245"/>
        <v xml:space="preserve"> </v>
      </c>
      <c r="Q151" t="str">
        <f t="shared" si="246"/>
        <v xml:space="preserve"> </v>
      </c>
      <c r="R151" t="str">
        <f t="shared" si="247"/>
        <v xml:space="preserve"> </v>
      </c>
      <c r="S151" t="str">
        <f t="shared" si="248"/>
        <v xml:space="preserve"> </v>
      </c>
      <c r="T151" s="56" t="str">
        <f t="shared" si="249"/>
        <v xml:space="preserve"> </v>
      </c>
      <c r="Y151" t="str">
        <f t="shared" si="250"/>
        <v xml:space="preserve"> </v>
      </c>
      <c r="Z151" t="str">
        <f t="shared" si="251"/>
        <v xml:space="preserve"> </v>
      </c>
      <c r="AA151" t="str">
        <f t="shared" si="252"/>
        <v xml:space="preserve"> </v>
      </c>
      <c r="AB151" t="str">
        <f t="shared" si="253"/>
        <v xml:space="preserve"> </v>
      </c>
      <c r="AC151" t="str">
        <f t="shared" si="254"/>
        <v xml:space="preserve"> </v>
      </c>
      <c r="AD151" t="str">
        <f t="shared" si="255"/>
        <v xml:space="preserve"> </v>
      </c>
      <c r="AE151" t="str">
        <f t="shared" si="256"/>
        <v xml:space="preserve"> </v>
      </c>
      <c r="AF151" t="str">
        <f t="shared" si="257"/>
        <v xml:space="preserve"> </v>
      </c>
      <c r="AG151" t="str">
        <f t="shared" si="258"/>
        <v xml:space="preserve"> </v>
      </c>
      <c r="AH151">
        <f t="shared" si="259"/>
        <v>20</v>
      </c>
      <c r="AI151" t="str">
        <f t="shared" si="260"/>
        <v xml:space="preserve"> </v>
      </c>
      <c r="AJ151" t="str">
        <f t="shared" si="261"/>
        <v xml:space="preserve"> </v>
      </c>
      <c r="AK151" t="str">
        <f t="shared" si="262"/>
        <v xml:space="preserve"> </v>
      </c>
      <c r="AL151" t="str">
        <f t="shared" si="263"/>
        <v xml:space="preserve"> </v>
      </c>
      <c r="AM151" t="str">
        <f t="shared" si="264"/>
        <v xml:space="preserve"> </v>
      </c>
      <c r="AN151" t="str">
        <f t="shared" si="265"/>
        <v xml:space="preserve"> </v>
      </c>
      <c r="AO151" t="str">
        <f t="shared" si="266"/>
        <v xml:space="preserve"> </v>
      </c>
      <c r="AP151" t="str">
        <f t="shared" si="267"/>
        <v xml:space="preserve"> </v>
      </c>
      <c r="AQ151" t="str">
        <f t="shared" si="268"/>
        <v xml:space="preserve"> </v>
      </c>
      <c r="AR151" t="str">
        <f t="shared" si="269"/>
        <v xml:space="preserve"> </v>
      </c>
      <c r="AX151" t="str">
        <f t="shared" si="270"/>
        <v xml:space="preserve"> </v>
      </c>
      <c r="AY151" t="str">
        <f t="shared" si="271"/>
        <v xml:space="preserve"> </v>
      </c>
      <c r="AZ151" t="str">
        <f t="shared" si="272"/>
        <v xml:space="preserve"> </v>
      </c>
      <c r="BA151" t="str">
        <f t="shared" si="273"/>
        <v xml:space="preserve"> </v>
      </c>
      <c r="BB151" t="str">
        <f t="shared" si="274"/>
        <v xml:space="preserve"> </v>
      </c>
      <c r="BC151" t="str">
        <f t="shared" si="275"/>
        <v xml:space="preserve"> </v>
      </c>
      <c r="BD151" t="str">
        <f t="shared" si="276"/>
        <v xml:space="preserve"> </v>
      </c>
      <c r="BE151" t="str">
        <f t="shared" si="277"/>
        <v xml:space="preserve"> </v>
      </c>
      <c r="BF151" t="str">
        <f t="shared" si="278"/>
        <v xml:space="preserve"> </v>
      </c>
      <c r="BG151" t="str">
        <f t="shared" si="279"/>
        <v/>
      </c>
      <c r="BH151" t="str">
        <f t="shared" si="280"/>
        <v xml:space="preserve"> </v>
      </c>
      <c r="BI151" t="str">
        <f t="shared" si="281"/>
        <v xml:space="preserve"> </v>
      </c>
      <c r="BJ151" t="str">
        <f t="shared" si="282"/>
        <v xml:space="preserve"> </v>
      </c>
      <c r="BK151">
        <f t="shared" si="283"/>
        <v>20</v>
      </c>
      <c r="BL151" t="str">
        <f t="shared" si="284"/>
        <v xml:space="preserve"> </v>
      </c>
      <c r="BM151" t="str">
        <f t="shared" si="285"/>
        <v xml:space="preserve"> </v>
      </c>
      <c r="BN151" t="str">
        <f t="shared" si="286"/>
        <v xml:space="preserve"> </v>
      </c>
      <c r="BO151" t="str">
        <f t="shared" si="287"/>
        <v xml:space="preserve"> </v>
      </c>
      <c r="BP151" t="str">
        <f t="shared" si="288"/>
        <v xml:space="preserve"> </v>
      </c>
      <c r="BQ151" t="str">
        <f t="shared" si="289"/>
        <v xml:space="preserve"> </v>
      </c>
    </row>
    <row r="152" spans="1:69" x14ac:dyDescent="0.35">
      <c r="A152" s="55"/>
      <c r="T152" s="56"/>
    </row>
    <row r="154" spans="1:69" x14ac:dyDescent="0.35">
      <c r="A154" s="57" t="s">
        <v>36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58"/>
      <c r="Y154" t="s">
        <v>36</v>
      </c>
      <c r="AX154" t="s">
        <v>36</v>
      </c>
    </row>
    <row r="155" spans="1:69" x14ac:dyDescent="0.35">
      <c r="A155" s="57">
        <v>0.05</v>
      </c>
      <c r="B155" s="1">
        <v>0.1</v>
      </c>
      <c r="C155" s="1">
        <v>0.15</v>
      </c>
      <c r="D155" s="1">
        <v>0.2</v>
      </c>
      <c r="E155" s="1">
        <v>0.25</v>
      </c>
      <c r="F155" s="1">
        <v>0.3</v>
      </c>
      <c r="G155" s="1">
        <v>0.35</v>
      </c>
      <c r="H155" s="1">
        <v>0.4</v>
      </c>
      <c r="I155" s="1">
        <v>0.45</v>
      </c>
      <c r="J155" s="1">
        <v>0.5</v>
      </c>
      <c r="K155" s="1">
        <v>0.55000000000000004</v>
      </c>
      <c r="L155" s="1">
        <v>0.6</v>
      </c>
      <c r="M155" s="1">
        <v>0.65</v>
      </c>
      <c r="N155" s="1">
        <v>0.7</v>
      </c>
      <c r="O155" s="1">
        <v>0.75</v>
      </c>
      <c r="P155" s="1">
        <v>0.8</v>
      </c>
      <c r="Q155" s="1">
        <v>0.85</v>
      </c>
      <c r="R155" s="1">
        <v>0.9</v>
      </c>
      <c r="S155" s="1">
        <v>0.95</v>
      </c>
      <c r="T155" s="58">
        <v>1</v>
      </c>
      <c r="Y155">
        <v>0.05</v>
      </c>
      <c r="Z155">
        <v>0.1</v>
      </c>
      <c r="AA155">
        <v>0.15</v>
      </c>
      <c r="AB155">
        <v>0.2</v>
      </c>
      <c r="AC155">
        <v>0.25</v>
      </c>
      <c r="AD155">
        <v>0.3</v>
      </c>
      <c r="AE155">
        <v>0.35</v>
      </c>
      <c r="AF155">
        <v>0.4</v>
      </c>
      <c r="AG155">
        <v>0.45</v>
      </c>
      <c r="AH155">
        <v>0.5</v>
      </c>
      <c r="AI155">
        <v>0.55000000000000004</v>
      </c>
      <c r="AJ155">
        <v>0.6</v>
      </c>
      <c r="AK155">
        <v>0.65</v>
      </c>
      <c r="AL155">
        <v>0.7</v>
      </c>
      <c r="AM155">
        <v>0.75</v>
      </c>
      <c r="AN155">
        <v>0.8</v>
      </c>
      <c r="AO155">
        <v>0.85</v>
      </c>
      <c r="AP155">
        <v>0.9</v>
      </c>
      <c r="AQ155">
        <v>0.95</v>
      </c>
      <c r="AR155">
        <v>1</v>
      </c>
      <c r="AX155">
        <v>0.05</v>
      </c>
      <c r="AY155">
        <v>0.1</v>
      </c>
      <c r="AZ155">
        <v>0.15</v>
      </c>
      <c r="BA155">
        <v>0.2</v>
      </c>
      <c r="BB155">
        <v>0.25</v>
      </c>
      <c r="BC155">
        <v>0.3</v>
      </c>
      <c r="BD155">
        <v>0.35</v>
      </c>
      <c r="BE155">
        <v>0.4</v>
      </c>
      <c r="BF155">
        <v>0.45</v>
      </c>
      <c r="BG155">
        <v>0.5</v>
      </c>
      <c r="BH155">
        <v>0.55000000000000004</v>
      </c>
      <c r="BI155">
        <v>0.6</v>
      </c>
      <c r="BJ155">
        <v>0.65</v>
      </c>
      <c r="BK155">
        <v>0.7</v>
      </c>
      <c r="BL155">
        <v>0.75</v>
      </c>
      <c r="BM155">
        <v>0.8</v>
      </c>
      <c r="BN155">
        <v>0.85</v>
      </c>
      <c r="BO155">
        <v>0.9</v>
      </c>
      <c r="BP155">
        <v>0.95</v>
      </c>
      <c r="BQ155">
        <v>1</v>
      </c>
    </row>
    <row r="156" spans="1:69" x14ac:dyDescent="0.35">
      <c r="A156" s="55" t="e">
        <f t="shared" ref="A156:A165" si="290">IF(A142=A129,F129,NA())</f>
        <v>#N/A</v>
      </c>
      <c r="B156" t="e">
        <f t="shared" ref="B156:B165" si="291">IF(B142=A129,F129,NA())</f>
        <v>#N/A</v>
      </c>
      <c r="C156" t="e">
        <f t="shared" ref="C156:C165" si="292">IF(C142=A129,F129,NA())</f>
        <v>#N/A</v>
      </c>
      <c r="D156" t="e">
        <f t="shared" ref="D156:D165" si="293">IF(D142=A129,F129,NA())</f>
        <v>#N/A</v>
      </c>
      <c r="E156" t="e">
        <f t="shared" ref="E156:E165" si="294">IF(E142=A129,F129,NA())</f>
        <v>#N/A</v>
      </c>
      <c r="F156" t="e">
        <f t="shared" ref="F156:F165" si="295">IF(F142=A129,F129,NA())</f>
        <v>#N/A</v>
      </c>
      <c r="G156" t="e">
        <f t="shared" ref="G156:G165" si="296">IF(G142=A129,F129,NA())</f>
        <v>#N/A</v>
      </c>
      <c r="H156" t="e">
        <f t="shared" ref="H156:H165" si="297">IF(H142=A129,F129,NA())</f>
        <v>#N/A</v>
      </c>
      <c r="I156" t="e">
        <f t="shared" ref="I156:I165" si="298">IF(I142=A129,F129,NA())</f>
        <v>#N/A</v>
      </c>
      <c r="J156" t="e">
        <f t="shared" ref="J156:J165" si="299">IF(J142=A129,F129,NA())</f>
        <v>#N/A</v>
      </c>
      <c r="K156" t="e">
        <f t="shared" ref="K156:K165" si="300">IF(K142=A129,F129,NA())</f>
        <v>#N/A</v>
      </c>
      <c r="L156">
        <f t="shared" ref="L156:L165" si="301">IF(L142=A129,F129,NA())</f>
        <v>5</v>
      </c>
      <c r="M156" t="e">
        <f t="shared" ref="M156:M165" si="302">IF(M142=A129,F129,NA())</f>
        <v>#N/A</v>
      </c>
      <c r="N156" t="e">
        <f t="shared" ref="N156:N165" si="303">IF(N142=A129,F129,NA())</f>
        <v>#N/A</v>
      </c>
      <c r="O156" t="e">
        <f t="shared" ref="O156:O165" si="304">IF(O142=A129,F129,NA())</f>
        <v>#N/A</v>
      </c>
      <c r="P156" t="e">
        <f t="shared" ref="P156:P165" si="305">IF(P142=A129,F129,NA())</f>
        <v>#N/A</v>
      </c>
      <c r="Q156" t="e">
        <f t="shared" ref="Q156:Q165" si="306">IF(Q142=A129,F129,NA())</f>
        <v>#N/A</v>
      </c>
      <c r="R156" t="e">
        <f t="shared" ref="R156:R165" si="307">IF(R142=A129,F129,NA())</f>
        <v>#N/A</v>
      </c>
      <c r="S156" t="e">
        <f t="shared" ref="S156:S165" si="308">IF(S142=A129,F129,NA())</f>
        <v>#N/A</v>
      </c>
      <c r="T156" s="56" t="e">
        <f t="shared" ref="T156:T165" si="309">IF(T142=A129,F129,NA())</f>
        <v>#N/A</v>
      </c>
      <c r="Y156" t="e">
        <f t="shared" ref="Y156:Y165" si="310">IF(Y142=Y129,AD129,NA())</f>
        <v>#N/A</v>
      </c>
      <c r="Z156" t="e">
        <f t="shared" ref="Z156:Z165" si="311">IF(Z142=Y129,AD129,NA())</f>
        <v>#N/A</v>
      </c>
      <c r="AA156" t="e">
        <f t="shared" ref="AA156:AA165" si="312">IF(AA142=Y129,AD129,NA())</f>
        <v>#N/A</v>
      </c>
      <c r="AB156" t="e">
        <f t="shared" ref="AB156:AB165" si="313">IF(AB142=Y129,AD129,NA())</f>
        <v>#N/A</v>
      </c>
      <c r="AC156" t="e">
        <f t="shared" ref="AC156:AC165" si="314">IF(AC142=Y129,AD129,NA())</f>
        <v>#N/A</v>
      </c>
      <c r="AD156" t="e">
        <f t="shared" ref="AD156:AD165" si="315">IF(AD142=Y129,AD129,NA())</f>
        <v>#N/A</v>
      </c>
      <c r="AE156" t="e">
        <f t="shared" ref="AE156:AE165" si="316">IF(AE142=Y129,AD129,NA())</f>
        <v>#N/A</v>
      </c>
      <c r="AF156" t="e">
        <f t="shared" ref="AF156:AF165" si="317">IF(AF142=Y129,AD129,NA())</f>
        <v>#N/A</v>
      </c>
      <c r="AG156" t="e">
        <f t="shared" ref="AG156:AG165" si="318">IF(AG142=Y129,AD129,NA())</f>
        <v>#N/A</v>
      </c>
      <c r="AH156">
        <f t="shared" ref="AH156:AH165" si="319">IF(AH142=Y129,AD129,NA())</f>
        <v>6</v>
      </c>
      <c r="AI156" t="e">
        <f t="shared" ref="AI156:AI165" si="320">IF(AI142=Y129,AD129,NA())</f>
        <v>#N/A</v>
      </c>
      <c r="AJ156" t="e">
        <f t="shared" ref="AJ156:AJ165" si="321">IF(AJ142=Y129,AD129,NA())</f>
        <v>#N/A</v>
      </c>
      <c r="AK156" t="e">
        <f t="shared" ref="AK156:AK165" si="322">IF(AK142=Y129,AD129,NA())</f>
        <v>#N/A</v>
      </c>
      <c r="AL156" t="e">
        <f t="shared" ref="AL156:AL165" si="323">IF(AL142=Y129,AD129,NA())</f>
        <v>#N/A</v>
      </c>
      <c r="AM156" t="e">
        <f t="shared" ref="AM156:AM165" si="324">IF(AM142=Y129,AD129,NA())</f>
        <v>#N/A</v>
      </c>
      <c r="AN156" t="e">
        <f t="shared" ref="AN156:AN165" si="325">IF(AN142=Y129,AD129,NA())</f>
        <v>#N/A</v>
      </c>
      <c r="AO156" t="e">
        <f t="shared" ref="AO156:AO165" si="326">IF(AO142=Y129,AD129,NA())</f>
        <v>#N/A</v>
      </c>
      <c r="AP156" t="e">
        <f t="shared" ref="AP156:AP165" si="327">IF(AP142=Y129,AD129,NA())</f>
        <v>#N/A</v>
      </c>
      <c r="AQ156" t="e">
        <f t="shared" ref="AQ156:AQ165" si="328">IF(AQ142=Y129,AD129,NA())</f>
        <v>#N/A</v>
      </c>
      <c r="AR156" t="e">
        <f t="shared" ref="AR156:AR165" si="329">IF(AR142=Y129,AD129,NA())</f>
        <v>#N/A</v>
      </c>
      <c r="AX156" t="e">
        <f t="shared" ref="AX156:AX165" si="330">IF(AX142=AX129,BC129,NA())</f>
        <v>#N/A</v>
      </c>
      <c r="AY156" t="e">
        <f t="shared" ref="AY156:AY165" si="331">IF(AY142=AX129,BC129,NA())</f>
        <v>#N/A</v>
      </c>
      <c r="AZ156" t="e">
        <f t="shared" ref="AZ156:AZ165" si="332">IF(AZ142=AX129,BC129,NA())</f>
        <v>#N/A</v>
      </c>
      <c r="BA156" t="e">
        <f t="shared" ref="BA156:BA165" si="333">IF(BA142=AX129,BC129,NA())</f>
        <v>#N/A</v>
      </c>
      <c r="BB156" t="e">
        <f t="shared" ref="BB156:BB165" si="334">IF(BB142=AX129,BC129,NA())</f>
        <v>#N/A</v>
      </c>
      <c r="BC156">
        <f t="shared" ref="BC156:BC165" si="335">IF(BC142=AX129,BC129,NA())</f>
        <v>8</v>
      </c>
      <c r="BD156" t="e">
        <f t="shared" ref="BD156:BD165" si="336">IF(BD142=AX129,BC129,NA())</f>
        <v>#N/A</v>
      </c>
      <c r="BE156" t="e">
        <f t="shared" ref="BE156:BE165" si="337">IF(BE142=AX129,BC129,NA())</f>
        <v>#N/A</v>
      </c>
      <c r="BF156" t="e">
        <f t="shared" ref="BF156:BF165" si="338">IF(BF142=AX129,BC129,NA())</f>
        <v>#N/A</v>
      </c>
      <c r="BG156" t="e">
        <f t="shared" ref="BG156:BG165" si="339">IF(BG142=AX129,BC129,NA())</f>
        <v>#N/A</v>
      </c>
      <c r="BH156" t="e">
        <f t="shared" ref="BH156:BH165" si="340">IF(BH142=AX129,BC129,NA())</f>
        <v>#N/A</v>
      </c>
      <c r="BI156" t="e">
        <f t="shared" ref="BI156:BI165" si="341">IF(BI142=AX129,BC129,NA())</f>
        <v>#N/A</v>
      </c>
      <c r="BJ156" t="e">
        <f t="shared" ref="BJ156:BJ165" si="342">IF(BJ142=AX129,BC129,NA())</f>
        <v>#N/A</v>
      </c>
      <c r="BK156" t="e">
        <f t="shared" ref="BK156:BK165" si="343">IF(BK142=AX129,BC129,NA())</f>
        <v>#N/A</v>
      </c>
      <c r="BL156" t="e">
        <f t="shared" ref="BL156:BL165" si="344">IF(BL142=AX129,BC129,NA())</f>
        <v>#N/A</v>
      </c>
      <c r="BM156" t="e">
        <f t="shared" ref="BM156:BM165" si="345">IF(BM142=AX129,BC129,NA())</f>
        <v>#N/A</v>
      </c>
      <c r="BN156" t="e">
        <f t="shared" ref="BN156:BN165" si="346">IF(BN142=AX129,BC129,NA())</f>
        <v>#N/A</v>
      </c>
      <c r="BO156" t="e">
        <f t="shared" ref="BO156:BO165" si="347">IF(BO142=AX129,BC129,NA())</f>
        <v>#N/A</v>
      </c>
      <c r="BP156" t="e">
        <f t="shared" ref="BP156:BP165" si="348">IF(BP142=AX129,BC129,NA())</f>
        <v>#N/A</v>
      </c>
      <c r="BQ156" t="e">
        <f t="shared" ref="BQ156:BQ165" si="349">IF(BQ142=AX129,BC129,NA())</f>
        <v>#N/A</v>
      </c>
    </row>
    <row r="157" spans="1:69" x14ac:dyDescent="0.35">
      <c r="A157" s="55" t="e">
        <f t="shared" si="290"/>
        <v>#N/A</v>
      </c>
      <c r="B157" t="e">
        <f t="shared" si="291"/>
        <v>#N/A</v>
      </c>
      <c r="C157" t="e">
        <f t="shared" si="292"/>
        <v>#N/A</v>
      </c>
      <c r="D157" t="e">
        <f t="shared" si="293"/>
        <v>#N/A</v>
      </c>
      <c r="E157" t="e">
        <f t="shared" si="294"/>
        <v>#N/A</v>
      </c>
      <c r="F157" t="e">
        <f t="shared" si="295"/>
        <v>#N/A</v>
      </c>
      <c r="G157" t="e">
        <f t="shared" si="296"/>
        <v>#N/A</v>
      </c>
      <c r="H157" t="e">
        <f t="shared" si="297"/>
        <v>#N/A</v>
      </c>
      <c r="I157" t="e">
        <f t="shared" si="298"/>
        <v>#N/A</v>
      </c>
      <c r="J157" t="e">
        <f t="shared" si="299"/>
        <v>#N/A</v>
      </c>
      <c r="K157" t="e">
        <f t="shared" si="300"/>
        <v>#N/A</v>
      </c>
      <c r="L157">
        <f t="shared" si="301"/>
        <v>5</v>
      </c>
      <c r="M157" t="e">
        <f t="shared" si="302"/>
        <v>#N/A</v>
      </c>
      <c r="N157" t="e">
        <f t="shared" si="303"/>
        <v>#N/A</v>
      </c>
      <c r="O157" t="e">
        <f t="shared" si="304"/>
        <v>#N/A</v>
      </c>
      <c r="P157" t="e">
        <f t="shared" si="305"/>
        <v>#N/A</v>
      </c>
      <c r="Q157" t="e">
        <f t="shared" si="306"/>
        <v>#N/A</v>
      </c>
      <c r="R157" t="e">
        <f t="shared" si="307"/>
        <v>#N/A</v>
      </c>
      <c r="S157" t="e">
        <f t="shared" si="308"/>
        <v>#N/A</v>
      </c>
      <c r="T157" s="56" t="e">
        <f t="shared" si="309"/>
        <v>#N/A</v>
      </c>
      <c r="Y157" t="e">
        <f t="shared" si="310"/>
        <v>#N/A</v>
      </c>
      <c r="Z157" t="e">
        <f t="shared" si="311"/>
        <v>#N/A</v>
      </c>
      <c r="AA157" t="e">
        <f t="shared" si="312"/>
        <v>#N/A</v>
      </c>
      <c r="AB157" t="e">
        <f t="shared" si="313"/>
        <v>#N/A</v>
      </c>
      <c r="AC157" t="e">
        <f t="shared" si="314"/>
        <v>#N/A</v>
      </c>
      <c r="AD157" t="e">
        <f t="shared" si="315"/>
        <v>#N/A</v>
      </c>
      <c r="AE157" t="e">
        <f t="shared" si="316"/>
        <v>#N/A</v>
      </c>
      <c r="AF157" t="e">
        <f t="shared" si="317"/>
        <v>#N/A</v>
      </c>
      <c r="AG157" t="e">
        <f t="shared" si="318"/>
        <v>#N/A</v>
      </c>
      <c r="AH157">
        <f t="shared" si="319"/>
        <v>6</v>
      </c>
      <c r="AI157" t="e">
        <f t="shared" si="320"/>
        <v>#N/A</v>
      </c>
      <c r="AJ157" t="e">
        <f t="shared" si="321"/>
        <v>#N/A</v>
      </c>
      <c r="AK157" t="e">
        <f t="shared" si="322"/>
        <v>#N/A</v>
      </c>
      <c r="AL157" t="e">
        <f t="shared" si="323"/>
        <v>#N/A</v>
      </c>
      <c r="AM157" t="e">
        <f t="shared" si="324"/>
        <v>#N/A</v>
      </c>
      <c r="AN157" t="e">
        <f t="shared" si="325"/>
        <v>#N/A</v>
      </c>
      <c r="AO157" t="e">
        <f t="shared" si="326"/>
        <v>#N/A</v>
      </c>
      <c r="AP157" t="e">
        <f t="shared" si="327"/>
        <v>#N/A</v>
      </c>
      <c r="AQ157" t="e">
        <f t="shared" si="328"/>
        <v>#N/A</v>
      </c>
      <c r="AR157" t="e">
        <f t="shared" si="329"/>
        <v>#N/A</v>
      </c>
      <c r="AX157" t="e">
        <f t="shared" si="330"/>
        <v>#N/A</v>
      </c>
      <c r="AY157" t="e">
        <f t="shared" si="331"/>
        <v>#N/A</v>
      </c>
      <c r="AZ157" t="e">
        <f t="shared" si="332"/>
        <v>#N/A</v>
      </c>
      <c r="BA157" t="e">
        <f t="shared" si="333"/>
        <v>#N/A</v>
      </c>
      <c r="BB157" t="e">
        <f t="shared" si="334"/>
        <v>#N/A</v>
      </c>
      <c r="BC157">
        <f t="shared" si="335"/>
        <v>8</v>
      </c>
      <c r="BD157" t="e">
        <f t="shared" si="336"/>
        <v>#N/A</v>
      </c>
      <c r="BE157" t="e">
        <f t="shared" si="337"/>
        <v>#N/A</v>
      </c>
      <c r="BF157" t="e">
        <f t="shared" si="338"/>
        <v>#N/A</v>
      </c>
      <c r="BG157" t="e">
        <f t="shared" si="339"/>
        <v>#N/A</v>
      </c>
      <c r="BH157" t="e">
        <f t="shared" si="340"/>
        <v>#N/A</v>
      </c>
      <c r="BI157" t="e">
        <f t="shared" si="341"/>
        <v>#N/A</v>
      </c>
      <c r="BJ157" t="e">
        <f t="shared" si="342"/>
        <v>#N/A</v>
      </c>
      <c r="BK157" t="e">
        <f t="shared" si="343"/>
        <v>#N/A</v>
      </c>
      <c r="BL157" t="e">
        <f t="shared" si="344"/>
        <v>#N/A</v>
      </c>
      <c r="BM157" t="e">
        <f t="shared" si="345"/>
        <v>#N/A</v>
      </c>
      <c r="BN157" t="e">
        <f t="shared" si="346"/>
        <v>#N/A</v>
      </c>
      <c r="BO157" t="e">
        <f t="shared" si="347"/>
        <v>#N/A</v>
      </c>
      <c r="BP157" t="e">
        <f t="shared" si="348"/>
        <v>#N/A</v>
      </c>
      <c r="BQ157" t="e">
        <f t="shared" si="349"/>
        <v>#N/A</v>
      </c>
    </row>
    <row r="158" spans="1:69" x14ac:dyDescent="0.35">
      <c r="A158" s="55" t="e">
        <f t="shared" si="290"/>
        <v>#N/A</v>
      </c>
      <c r="B158" t="e">
        <f t="shared" si="291"/>
        <v>#N/A</v>
      </c>
      <c r="C158" t="e">
        <f t="shared" si="292"/>
        <v>#N/A</v>
      </c>
      <c r="D158" t="e">
        <f t="shared" si="293"/>
        <v>#N/A</v>
      </c>
      <c r="E158" t="e">
        <f t="shared" si="294"/>
        <v>#N/A</v>
      </c>
      <c r="F158" t="e">
        <f t="shared" si="295"/>
        <v>#N/A</v>
      </c>
      <c r="G158" t="e">
        <f t="shared" si="296"/>
        <v>#N/A</v>
      </c>
      <c r="H158" t="e">
        <f t="shared" si="297"/>
        <v>#N/A</v>
      </c>
      <c r="I158" t="e">
        <f t="shared" si="298"/>
        <v>#N/A</v>
      </c>
      <c r="J158" t="e">
        <f t="shared" si="299"/>
        <v>#N/A</v>
      </c>
      <c r="K158" t="e">
        <f t="shared" si="300"/>
        <v>#N/A</v>
      </c>
      <c r="L158">
        <f t="shared" si="301"/>
        <v>5</v>
      </c>
      <c r="M158" t="e">
        <f t="shared" si="302"/>
        <v>#N/A</v>
      </c>
      <c r="N158" t="e">
        <f t="shared" si="303"/>
        <v>#N/A</v>
      </c>
      <c r="O158" t="e">
        <f t="shared" si="304"/>
        <v>#N/A</v>
      </c>
      <c r="P158" t="e">
        <f t="shared" si="305"/>
        <v>#N/A</v>
      </c>
      <c r="Q158" t="e">
        <f t="shared" si="306"/>
        <v>#N/A</v>
      </c>
      <c r="R158" t="e">
        <f t="shared" si="307"/>
        <v>#N/A</v>
      </c>
      <c r="S158" t="e">
        <f t="shared" si="308"/>
        <v>#N/A</v>
      </c>
      <c r="T158" s="56" t="e">
        <f t="shared" si="309"/>
        <v>#N/A</v>
      </c>
      <c r="Y158" t="e">
        <f t="shared" si="310"/>
        <v>#N/A</v>
      </c>
      <c r="Z158" t="e">
        <f t="shared" si="311"/>
        <v>#N/A</v>
      </c>
      <c r="AA158" t="e">
        <f t="shared" si="312"/>
        <v>#N/A</v>
      </c>
      <c r="AB158" t="e">
        <f t="shared" si="313"/>
        <v>#N/A</v>
      </c>
      <c r="AC158" t="e">
        <f t="shared" si="314"/>
        <v>#N/A</v>
      </c>
      <c r="AD158" t="e">
        <f t="shared" si="315"/>
        <v>#N/A</v>
      </c>
      <c r="AE158" t="e">
        <f t="shared" si="316"/>
        <v>#N/A</v>
      </c>
      <c r="AF158" t="e">
        <f t="shared" si="317"/>
        <v>#N/A</v>
      </c>
      <c r="AG158" t="e">
        <f t="shared" si="318"/>
        <v>#N/A</v>
      </c>
      <c r="AH158">
        <f t="shared" si="319"/>
        <v>6</v>
      </c>
      <c r="AI158" t="e">
        <f t="shared" si="320"/>
        <v>#N/A</v>
      </c>
      <c r="AJ158" t="e">
        <f t="shared" si="321"/>
        <v>#N/A</v>
      </c>
      <c r="AK158" t="e">
        <f t="shared" si="322"/>
        <v>#N/A</v>
      </c>
      <c r="AL158" t="e">
        <f t="shared" si="323"/>
        <v>#N/A</v>
      </c>
      <c r="AM158" t="e">
        <f t="shared" si="324"/>
        <v>#N/A</v>
      </c>
      <c r="AN158" t="e">
        <f t="shared" si="325"/>
        <v>#N/A</v>
      </c>
      <c r="AO158" t="e">
        <f t="shared" si="326"/>
        <v>#N/A</v>
      </c>
      <c r="AP158" t="e">
        <f t="shared" si="327"/>
        <v>#N/A</v>
      </c>
      <c r="AQ158" t="e">
        <f t="shared" si="328"/>
        <v>#N/A</v>
      </c>
      <c r="AR158" t="e">
        <f t="shared" si="329"/>
        <v>#N/A</v>
      </c>
      <c r="AX158" t="e">
        <f t="shared" si="330"/>
        <v>#N/A</v>
      </c>
      <c r="AY158" t="e">
        <f t="shared" si="331"/>
        <v>#N/A</v>
      </c>
      <c r="AZ158" t="e">
        <f t="shared" si="332"/>
        <v>#N/A</v>
      </c>
      <c r="BA158" t="e">
        <f t="shared" si="333"/>
        <v>#N/A</v>
      </c>
      <c r="BB158" t="e">
        <f t="shared" si="334"/>
        <v>#N/A</v>
      </c>
      <c r="BC158">
        <f t="shared" si="335"/>
        <v>8</v>
      </c>
      <c r="BD158" t="e">
        <f t="shared" si="336"/>
        <v>#N/A</v>
      </c>
      <c r="BE158" t="e">
        <f t="shared" si="337"/>
        <v>#N/A</v>
      </c>
      <c r="BF158" t="e">
        <f t="shared" si="338"/>
        <v>#N/A</v>
      </c>
      <c r="BG158" t="e">
        <f t="shared" si="339"/>
        <v>#N/A</v>
      </c>
      <c r="BH158" t="e">
        <f t="shared" si="340"/>
        <v>#N/A</v>
      </c>
      <c r="BI158" t="e">
        <f t="shared" si="341"/>
        <v>#N/A</v>
      </c>
      <c r="BJ158" t="e">
        <f t="shared" si="342"/>
        <v>#N/A</v>
      </c>
      <c r="BK158" t="e">
        <f t="shared" si="343"/>
        <v>#N/A</v>
      </c>
      <c r="BL158" t="e">
        <f t="shared" si="344"/>
        <v>#N/A</v>
      </c>
      <c r="BM158" t="e">
        <f t="shared" si="345"/>
        <v>#N/A</v>
      </c>
      <c r="BN158" t="e">
        <f t="shared" si="346"/>
        <v>#N/A</v>
      </c>
      <c r="BO158" t="e">
        <f t="shared" si="347"/>
        <v>#N/A</v>
      </c>
      <c r="BP158" t="e">
        <f t="shared" si="348"/>
        <v>#N/A</v>
      </c>
      <c r="BQ158" t="e">
        <f t="shared" si="349"/>
        <v>#N/A</v>
      </c>
    </row>
    <row r="159" spans="1:69" x14ac:dyDescent="0.35">
      <c r="A159" s="55" t="e">
        <f t="shared" si="290"/>
        <v>#N/A</v>
      </c>
      <c r="B159" t="e">
        <f t="shared" si="291"/>
        <v>#N/A</v>
      </c>
      <c r="C159" t="e">
        <f t="shared" si="292"/>
        <v>#N/A</v>
      </c>
      <c r="D159" t="e">
        <f t="shared" si="293"/>
        <v>#N/A</v>
      </c>
      <c r="E159" t="e">
        <f t="shared" si="294"/>
        <v>#N/A</v>
      </c>
      <c r="F159" t="e">
        <f t="shared" si="295"/>
        <v>#N/A</v>
      </c>
      <c r="G159" t="e">
        <f t="shared" si="296"/>
        <v>#N/A</v>
      </c>
      <c r="H159" t="e">
        <f t="shared" si="297"/>
        <v>#N/A</v>
      </c>
      <c r="I159" t="e">
        <f t="shared" si="298"/>
        <v>#N/A</v>
      </c>
      <c r="J159" t="e">
        <f t="shared" si="299"/>
        <v>#N/A</v>
      </c>
      <c r="K159" t="e">
        <f t="shared" si="300"/>
        <v>#N/A</v>
      </c>
      <c r="L159">
        <f t="shared" si="301"/>
        <v>5</v>
      </c>
      <c r="M159" t="e">
        <f t="shared" si="302"/>
        <v>#N/A</v>
      </c>
      <c r="N159" t="e">
        <f t="shared" si="303"/>
        <v>#N/A</v>
      </c>
      <c r="O159" t="e">
        <f t="shared" si="304"/>
        <v>#N/A</v>
      </c>
      <c r="P159" t="e">
        <f t="shared" si="305"/>
        <v>#N/A</v>
      </c>
      <c r="Q159" t="e">
        <f t="shared" si="306"/>
        <v>#N/A</v>
      </c>
      <c r="R159" t="e">
        <f t="shared" si="307"/>
        <v>#N/A</v>
      </c>
      <c r="S159" t="e">
        <f t="shared" si="308"/>
        <v>#N/A</v>
      </c>
      <c r="T159" s="56" t="e">
        <f t="shared" si="309"/>
        <v>#N/A</v>
      </c>
      <c r="Y159" t="e">
        <f t="shared" si="310"/>
        <v>#N/A</v>
      </c>
      <c r="Z159" t="e">
        <f t="shared" si="311"/>
        <v>#N/A</v>
      </c>
      <c r="AA159" t="e">
        <f t="shared" si="312"/>
        <v>#N/A</v>
      </c>
      <c r="AB159" t="e">
        <f t="shared" si="313"/>
        <v>#N/A</v>
      </c>
      <c r="AC159" t="e">
        <f t="shared" si="314"/>
        <v>#N/A</v>
      </c>
      <c r="AD159" t="e">
        <f t="shared" si="315"/>
        <v>#N/A</v>
      </c>
      <c r="AE159" t="e">
        <f t="shared" si="316"/>
        <v>#N/A</v>
      </c>
      <c r="AF159" t="e">
        <f t="shared" si="317"/>
        <v>#N/A</v>
      </c>
      <c r="AG159" t="e">
        <f t="shared" si="318"/>
        <v>#N/A</v>
      </c>
      <c r="AH159">
        <f t="shared" si="319"/>
        <v>6</v>
      </c>
      <c r="AI159" t="e">
        <f t="shared" si="320"/>
        <v>#N/A</v>
      </c>
      <c r="AJ159" t="e">
        <f t="shared" si="321"/>
        <v>#N/A</v>
      </c>
      <c r="AK159" t="e">
        <f t="shared" si="322"/>
        <v>#N/A</v>
      </c>
      <c r="AL159" t="e">
        <f t="shared" si="323"/>
        <v>#N/A</v>
      </c>
      <c r="AM159" t="e">
        <f t="shared" si="324"/>
        <v>#N/A</v>
      </c>
      <c r="AN159" t="e">
        <f t="shared" si="325"/>
        <v>#N/A</v>
      </c>
      <c r="AO159" t="e">
        <f t="shared" si="326"/>
        <v>#N/A</v>
      </c>
      <c r="AP159" t="e">
        <f t="shared" si="327"/>
        <v>#N/A</v>
      </c>
      <c r="AQ159" t="e">
        <f t="shared" si="328"/>
        <v>#N/A</v>
      </c>
      <c r="AR159" t="e">
        <f t="shared" si="329"/>
        <v>#N/A</v>
      </c>
      <c r="AX159" t="e">
        <f t="shared" si="330"/>
        <v>#N/A</v>
      </c>
      <c r="AY159" t="e">
        <f t="shared" si="331"/>
        <v>#N/A</v>
      </c>
      <c r="AZ159" t="e">
        <f t="shared" si="332"/>
        <v>#N/A</v>
      </c>
      <c r="BA159" t="e">
        <f t="shared" si="333"/>
        <v>#N/A</v>
      </c>
      <c r="BB159" t="e">
        <f t="shared" si="334"/>
        <v>#N/A</v>
      </c>
      <c r="BC159">
        <f t="shared" si="335"/>
        <v>8</v>
      </c>
      <c r="BD159" t="e">
        <f t="shared" si="336"/>
        <v>#N/A</v>
      </c>
      <c r="BE159" t="e">
        <f t="shared" si="337"/>
        <v>#N/A</v>
      </c>
      <c r="BF159" t="e">
        <f t="shared" si="338"/>
        <v>#N/A</v>
      </c>
      <c r="BG159" t="e">
        <f t="shared" si="339"/>
        <v>#N/A</v>
      </c>
      <c r="BH159" t="e">
        <f t="shared" si="340"/>
        <v>#N/A</v>
      </c>
      <c r="BI159" t="e">
        <f t="shared" si="341"/>
        <v>#N/A</v>
      </c>
      <c r="BJ159" t="e">
        <f t="shared" si="342"/>
        <v>#N/A</v>
      </c>
      <c r="BK159" t="e">
        <f t="shared" si="343"/>
        <v>#N/A</v>
      </c>
      <c r="BL159" t="e">
        <f t="shared" si="344"/>
        <v>#N/A</v>
      </c>
      <c r="BM159" t="e">
        <f t="shared" si="345"/>
        <v>#N/A</v>
      </c>
      <c r="BN159" t="e">
        <f t="shared" si="346"/>
        <v>#N/A</v>
      </c>
      <c r="BO159" t="e">
        <f t="shared" si="347"/>
        <v>#N/A</v>
      </c>
      <c r="BP159" t="e">
        <f t="shared" si="348"/>
        <v>#N/A</v>
      </c>
      <c r="BQ159" t="e">
        <f t="shared" si="349"/>
        <v>#N/A</v>
      </c>
    </row>
    <row r="160" spans="1:69" x14ac:dyDescent="0.35">
      <c r="A160" s="55" t="e">
        <f t="shared" si="290"/>
        <v>#N/A</v>
      </c>
      <c r="B160" t="e">
        <f t="shared" si="291"/>
        <v>#N/A</v>
      </c>
      <c r="C160" t="e">
        <f t="shared" si="292"/>
        <v>#N/A</v>
      </c>
      <c r="D160" t="e">
        <f t="shared" si="293"/>
        <v>#N/A</v>
      </c>
      <c r="E160" t="e">
        <f t="shared" si="294"/>
        <v>#N/A</v>
      </c>
      <c r="F160" t="e">
        <f t="shared" si="295"/>
        <v>#N/A</v>
      </c>
      <c r="G160" t="e">
        <f t="shared" si="296"/>
        <v>#N/A</v>
      </c>
      <c r="H160" t="e">
        <f t="shared" si="297"/>
        <v>#N/A</v>
      </c>
      <c r="I160" t="e">
        <f t="shared" si="298"/>
        <v>#N/A</v>
      </c>
      <c r="J160" t="e">
        <f t="shared" si="299"/>
        <v>#N/A</v>
      </c>
      <c r="K160" t="e">
        <f t="shared" si="300"/>
        <v>#N/A</v>
      </c>
      <c r="L160">
        <f t="shared" si="301"/>
        <v>5</v>
      </c>
      <c r="M160" t="e">
        <f t="shared" si="302"/>
        <v>#N/A</v>
      </c>
      <c r="N160" t="e">
        <f t="shared" si="303"/>
        <v>#N/A</v>
      </c>
      <c r="O160" t="e">
        <f t="shared" si="304"/>
        <v>#N/A</v>
      </c>
      <c r="P160" t="e">
        <f t="shared" si="305"/>
        <v>#N/A</v>
      </c>
      <c r="Q160" t="e">
        <f t="shared" si="306"/>
        <v>#N/A</v>
      </c>
      <c r="R160" t="e">
        <f t="shared" si="307"/>
        <v>#N/A</v>
      </c>
      <c r="S160" t="e">
        <f t="shared" si="308"/>
        <v>#N/A</v>
      </c>
      <c r="T160" s="56" t="e">
        <f t="shared" si="309"/>
        <v>#N/A</v>
      </c>
      <c r="Y160" t="e">
        <f t="shared" si="310"/>
        <v>#N/A</v>
      </c>
      <c r="Z160" t="e">
        <f t="shared" si="311"/>
        <v>#N/A</v>
      </c>
      <c r="AA160" t="e">
        <f t="shared" si="312"/>
        <v>#N/A</v>
      </c>
      <c r="AB160" t="e">
        <f t="shared" si="313"/>
        <v>#N/A</v>
      </c>
      <c r="AC160" t="e">
        <f t="shared" si="314"/>
        <v>#N/A</v>
      </c>
      <c r="AD160" t="e">
        <f t="shared" si="315"/>
        <v>#N/A</v>
      </c>
      <c r="AE160" t="e">
        <f t="shared" si="316"/>
        <v>#N/A</v>
      </c>
      <c r="AF160" t="e">
        <f t="shared" si="317"/>
        <v>#N/A</v>
      </c>
      <c r="AG160" t="e">
        <f t="shared" si="318"/>
        <v>#N/A</v>
      </c>
      <c r="AH160">
        <f t="shared" si="319"/>
        <v>6</v>
      </c>
      <c r="AI160" t="e">
        <f t="shared" si="320"/>
        <v>#N/A</v>
      </c>
      <c r="AJ160" t="e">
        <f t="shared" si="321"/>
        <v>#N/A</v>
      </c>
      <c r="AK160" t="e">
        <f t="shared" si="322"/>
        <v>#N/A</v>
      </c>
      <c r="AL160" t="e">
        <f t="shared" si="323"/>
        <v>#N/A</v>
      </c>
      <c r="AM160" t="e">
        <f t="shared" si="324"/>
        <v>#N/A</v>
      </c>
      <c r="AN160" t="e">
        <f t="shared" si="325"/>
        <v>#N/A</v>
      </c>
      <c r="AO160" t="e">
        <f t="shared" si="326"/>
        <v>#N/A</v>
      </c>
      <c r="AP160" t="e">
        <f t="shared" si="327"/>
        <v>#N/A</v>
      </c>
      <c r="AQ160" t="e">
        <f t="shared" si="328"/>
        <v>#N/A</v>
      </c>
      <c r="AR160" t="e">
        <f t="shared" si="329"/>
        <v>#N/A</v>
      </c>
      <c r="AX160" t="e">
        <f t="shared" si="330"/>
        <v>#N/A</v>
      </c>
      <c r="AY160" t="e">
        <f t="shared" si="331"/>
        <v>#N/A</v>
      </c>
      <c r="AZ160" t="e">
        <f t="shared" si="332"/>
        <v>#N/A</v>
      </c>
      <c r="BA160" t="e">
        <f t="shared" si="333"/>
        <v>#N/A</v>
      </c>
      <c r="BB160" t="e">
        <f t="shared" si="334"/>
        <v>#N/A</v>
      </c>
      <c r="BC160">
        <f t="shared" si="335"/>
        <v>8</v>
      </c>
      <c r="BD160" t="e">
        <f t="shared" si="336"/>
        <v>#N/A</v>
      </c>
      <c r="BE160" t="e">
        <f t="shared" si="337"/>
        <v>#N/A</v>
      </c>
      <c r="BF160" t="e">
        <f t="shared" si="338"/>
        <v>#N/A</v>
      </c>
      <c r="BG160" t="e">
        <f t="shared" si="339"/>
        <v>#N/A</v>
      </c>
      <c r="BH160" t="e">
        <f t="shared" si="340"/>
        <v>#N/A</v>
      </c>
      <c r="BI160" t="e">
        <f t="shared" si="341"/>
        <v>#N/A</v>
      </c>
      <c r="BJ160" t="e">
        <f t="shared" si="342"/>
        <v>#N/A</v>
      </c>
      <c r="BK160" t="e">
        <f t="shared" si="343"/>
        <v>#N/A</v>
      </c>
      <c r="BL160" t="e">
        <f t="shared" si="344"/>
        <v>#N/A</v>
      </c>
      <c r="BM160" t="e">
        <f t="shared" si="345"/>
        <v>#N/A</v>
      </c>
      <c r="BN160" t="e">
        <f t="shared" si="346"/>
        <v>#N/A</v>
      </c>
      <c r="BO160" t="e">
        <f t="shared" si="347"/>
        <v>#N/A</v>
      </c>
      <c r="BP160" t="e">
        <f t="shared" si="348"/>
        <v>#N/A</v>
      </c>
      <c r="BQ160" t="e">
        <f t="shared" si="349"/>
        <v>#N/A</v>
      </c>
    </row>
    <row r="161" spans="1:69" x14ac:dyDescent="0.35">
      <c r="A161" s="59" t="e">
        <f t="shared" si="290"/>
        <v>#N/A</v>
      </c>
      <c r="B161" s="60" t="e">
        <f t="shared" si="291"/>
        <v>#N/A</v>
      </c>
      <c r="C161" s="60" t="e">
        <f t="shared" si="292"/>
        <v>#N/A</v>
      </c>
      <c r="D161" s="60" t="e">
        <f t="shared" si="293"/>
        <v>#N/A</v>
      </c>
      <c r="E161" s="60" t="e">
        <f t="shared" si="294"/>
        <v>#N/A</v>
      </c>
      <c r="F161" s="60" t="e">
        <f t="shared" si="295"/>
        <v>#N/A</v>
      </c>
      <c r="G161" s="60" t="e">
        <f t="shared" si="296"/>
        <v>#N/A</v>
      </c>
      <c r="H161" s="60" t="e">
        <f t="shared" si="297"/>
        <v>#N/A</v>
      </c>
      <c r="I161" s="60" t="e">
        <f t="shared" si="298"/>
        <v>#N/A</v>
      </c>
      <c r="J161" s="60" t="e">
        <f t="shared" si="299"/>
        <v>#N/A</v>
      </c>
      <c r="K161" s="60" t="e">
        <f t="shared" si="300"/>
        <v>#N/A</v>
      </c>
      <c r="L161" s="60" t="e">
        <f t="shared" si="301"/>
        <v>#N/A</v>
      </c>
      <c r="M161" s="60" t="e">
        <f t="shared" si="302"/>
        <v>#N/A</v>
      </c>
      <c r="N161" s="60" t="e">
        <f t="shared" si="303"/>
        <v>#N/A</v>
      </c>
      <c r="O161" s="60" t="e">
        <f t="shared" si="304"/>
        <v>#N/A</v>
      </c>
      <c r="P161" s="60" t="e">
        <f t="shared" si="305"/>
        <v>#N/A</v>
      </c>
      <c r="Q161" s="60" t="e">
        <f t="shared" si="306"/>
        <v>#N/A</v>
      </c>
      <c r="R161" s="60" t="e">
        <f t="shared" si="307"/>
        <v>#N/A</v>
      </c>
      <c r="S161" s="60" t="e">
        <f t="shared" si="308"/>
        <v>#N/A</v>
      </c>
      <c r="T161" s="61" t="e">
        <f t="shared" si="309"/>
        <v>#N/A</v>
      </c>
      <c r="Y161" t="e">
        <f t="shared" si="310"/>
        <v>#N/A</v>
      </c>
      <c r="Z161" t="e">
        <f t="shared" si="311"/>
        <v>#N/A</v>
      </c>
      <c r="AA161" t="e">
        <f t="shared" si="312"/>
        <v>#N/A</v>
      </c>
      <c r="AB161" t="e">
        <f t="shared" si="313"/>
        <v>#N/A</v>
      </c>
      <c r="AC161" t="e">
        <f t="shared" si="314"/>
        <v>#N/A</v>
      </c>
      <c r="AD161" t="e">
        <f t="shared" si="315"/>
        <v>#N/A</v>
      </c>
      <c r="AE161" t="e">
        <f t="shared" si="316"/>
        <v>#N/A</v>
      </c>
      <c r="AF161" t="e">
        <f t="shared" si="317"/>
        <v>#N/A</v>
      </c>
      <c r="AG161" t="e">
        <f t="shared" si="318"/>
        <v>#N/A</v>
      </c>
      <c r="AH161" t="e">
        <f t="shared" si="319"/>
        <v>#N/A</v>
      </c>
      <c r="AI161" t="e">
        <f t="shared" si="320"/>
        <v>#N/A</v>
      </c>
      <c r="AJ161" t="e">
        <f t="shared" si="321"/>
        <v>#N/A</v>
      </c>
      <c r="AK161" t="e">
        <f t="shared" si="322"/>
        <v>#N/A</v>
      </c>
      <c r="AL161" t="e">
        <f t="shared" si="323"/>
        <v>#N/A</v>
      </c>
      <c r="AM161" t="e">
        <f t="shared" si="324"/>
        <v>#N/A</v>
      </c>
      <c r="AN161" t="e">
        <f t="shared" si="325"/>
        <v>#N/A</v>
      </c>
      <c r="AO161" t="e">
        <f t="shared" si="326"/>
        <v>#N/A</v>
      </c>
      <c r="AP161" t="e">
        <f t="shared" si="327"/>
        <v>#N/A</v>
      </c>
      <c r="AQ161" t="e">
        <f t="shared" si="328"/>
        <v>#N/A</v>
      </c>
      <c r="AR161" t="e">
        <f t="shared" si="329"/>
        <v>#N/A</v>
      </c>
      <c r="AX161" t="e">
        <f t="shared" si="330"/>
        <v>#N/A</v>
      </c>
      <c r="AY161" t="e">
        <f t="shared" si="331"/>
        <v>#N/A</v>
      </c>
      <c r="AZ161" t="e">
        <f t="shared" si="332"/>
        <v>#N/A</v>
      </c>
      <c r="BA161" t="e">
        <f t="shared" si="333"/>
        <v>#N/A</v>
      </c>
      <c r="BB161" t="e">
        <f t="shared" si="334"/>
        <v>#N/A</v>
      </c>
      <c r="BC161" t="e">
        <f t="shared" si="335"/>
        <v>#N/A</v>
      </c>
      <c r="BD161" t="e">
        <f t="shared" si="336"/>
        <v>#N/A</v>
      </c>
      <c r="BE161" t="e">
        <f t="shared" si="337"/>
        <v>#N/A</v>
      </c>
      <c r="BF161" t="e">
        <f t="shared" si="338"/>
        <v>#N/A</v>
      </c>
      <c r="BG161" t="e">
        <f t="shared" si="339"/>
        <v>#N/A</v>
      </c>
      <c r="BH161" t="e">
        <f t="shared" si="340"/>
        <v>#N/A</v>
      </c>
      <c r="BI161" t="e">
        <f t="shared" si="341"/>
        <v>#N/A</v>
      </c>
      <c r="BJ161" t="e">
        <f t="shared" si="342"/>
        <v>#N/A</v>
      </c>
      <c r="BK161" t="e">
        <f t="shared" si="343"/>
        <v>#N/A</v>
      </c>
      <c r="BL161" t="e">
        <f t="shared" si="344"/>
        <v>#N/A</v>
      </c>
      <c r="BM161" t="e">
        <f t="shared" si="345"/>
        <v>#N/A</v>
      </c>
      <c r="BN161" t="e">
        <f t="shared" si="346"/>
        <v>#N/A</v>
      </c>
      <c r="BO161" t="e">
        <f t="shared" si="347"/>
        <v>#N/A</v>
      </c>
      <c r="BP161" t="e">
        <f t="shared" si="348"/>
        <v>#N/A</v>
      </c>
      <c r="BQ161" t="e">
        <f t="shared" si="349"/>
        <v>#N/A</v>
      </c>
    </row>
    <row r="162" spans="1:69" x14ac:dyDescent="0.35">
      <c r="A162" s="55" t="e">
        <f t="shared" si="290"/>
        <v>#N/A</v>
      </c>
      <c r="B162" t="e">
        <f t="shared" si="291"/>
        <v>#N/A</v>
      </c>
      <c r="C162" t="e">
        <f t="shared" si="292"/>
        <v>#N/A</v>
      </c>
      <c r="D162" t="e">
        <f t="shared" si="293"/>
        <v>#N/A</v>
      </c>
      <c r="E162" t="e">
        <f t="shared" si="294"/>
        <v>#N/A</v>
      </c>
      <c r="F162" t="e">
        <f t="shared" si="295"/>
        <v>#N/A</v>
      </c>
      <c r="G162" t="e">
        <f t="shared" si="296"/>
        <v>#N/A</v>
      </c>
      <c r="H162">
        <f t="shared" si="297"/>
        <v>5</v>
      </c>
      <c r="I162" t="e">
        <f t="shared" si="298"/>
        <v>#N/A</v>
      </c>
      <c r="J162" t="e">
        <f t="shared" si="299"/>
        <v>#N/A</v>
      </c>
      <c r="K162" t="e">
        <f t="shared" si="300"/>
        <v>#N/A</v>
      </c>
      <c r="L162" t="e">
        <f t="shared" si="301"/>
        <v>#N/A</v>
      </c>
      <c r="M162" t="e">
        <f t="shared" si="302"/>
        <v>#N/A</v>
      </c>
      <c r="N162" t="e">
        <f t="shared" si="303"/>
        <v>#N/A</v>
      </c>
      <c r="O162" t="e">
        <f t="shared" si="304"/>
        <v>#N/A</v>
      </c>
      <c r="P162" t="e">
        <f t="shared" si="305"/>
        <v>#N/A</v>
      </c>
      <c r="Q162" t="e">
        <f t="shared" si="306"/>
        <v>#N/A</v>
      </c>
      <c r="R162" t="e">
        <f t="shared" si="307"/>
        <v>#N/A</v>
      </c>
      <c r="S162" t="e">
        <f t="shared" si="308"/>
        <v>#N/A</v>
      </c>
      <c r="T162" s="56" t="e">
        <f t="shared" si="309"/>
        <v>#N/A</v>
      </c>
      <c r="Y162" t="e">
        <f t="shared" si="310"/>
        <v>#N/A</v>
      </c>
      <c r="Z162" t="e">
        <f t="shared" si="311"/>
        <v>#N/A</v>
      </c>
      <c r="AA162" t="e">
        <f t="shared" si="312"/>
        <v>#N/A</v>
      </c>
      <c r="AB162" t="e">
        <f t="shared" si="313"/>
        <v>#N/A</v>
      </c>
      <c r="AC162" t="e">
        <f t="shared" si="314"/>
        <v>#N/A</v>
      </c>
      <c r="AD162" t="e">
        <f t="shared" si="315"/>
        <v>#N/A</v>
      </c>
      <c r="AE162" t="e">
        <f t="shared" si="316"/>
        <v>#N/A</v>
      </c>
      <c r="AF162" t="e">
        <f t="shared" si="317"/>
        <v>#N/A</v>
      </c>
      <c r="AG162" t="e">
        <f t="shared" si="318"/>
        <v>#N/A</v>
      </c>
      <c r="AH162">
        <f t="shared" si="319"/>
        <v>6</v>
      </c>
      <c r="AI162" t="e">
        <f t="shared" si="320"/>
        <v>#N/A</v>
      </c>
      <c r="AJ162" t="e">
        <f t="shared" si="321"/>
        <v>#N/A</v>
      </c>
      <c r="AK162" t="e">
        <f t="shared" si="322"/>
        <v>#N/A</v>
      </c>
      <c r="AL162" t="e">
        <f t="shared" si="323"/>
        <v>#N/A</v>
      </c>
      <c r="AM162" t="e">
        <f t="shared" si="324"/>
        <v>#N/A</v>
      </c>
      <c r="AN162" t="e">
        <f t="shared" si="325"/>
        <v>#N/A</v>
      </c>
      <c r="AO162" t="e">
        <f t="shared" si="326"/>
        <v>#N/A</v>
      </c>
      <c r="AP162" t="e">
        <f t="shared" si="327"/>
        <v>#N/A</v>
      </c>
      <c r="AQ162" t="e">
        <f t="shared" si="328"/>
        <v>#N/A</v>
      </c>
      <c r="AR162" t="e">
        <f t="shared" si="329"/>
        <v>#N/A</v>
      </c>
      <c r="AX162" t="e">
        <f t="shared" si="330"/>
        <v>#N/A</v>
      </c>
      <c r="AY162" t="e">
        <f t="shared" si="331"/>
        <v>#N/A</v>
      </c>
      <c r="AZ162" t="e">
        <f t="shared" si="332"/>
        <v>#N/A</v>
      </c>
      <c r="BA162" t="e">
        <f t="shared" si="333"/>
        <v>#N/A</v>
      </c>
      <c r="BB162" t="e">
        <f t="shared" si="334"/>
        <v>#N/A</v>
      </c>
      <c r="BC162" t="e">
        <f t="shared" si="335"/>
        <v>#N/A</v>
      </c>
      <c r="BD162" t="e">
        <f t="shared" si="336"/>
        <v>#N/A</v>
      </c>
      <c r="BE162" t="e">
        <f t="shared" si="337"/>
        <v>#N/A</v>
      </c>
      <c r="BF162" t="e">
        <f t="shared" si="338"/>
        <v>#N/A</v>
      </c>
      <c r="BG162" t="e">
        <f t="shared" si="339"/>
        <v>#N/A</v>
      </c>
      <c r="BH162" t="e">
        <f t="shared" si="340"/>
        <v>#N/A</v>
      </c>
      <c r="BI162" t="e">
        <f t="shared" si="341"/>
        <v>#N/A</v>
      </c>
      <c r="BJ162" t="e">
        <f t="shared" si="342"/>
        <v>#N/A</v>
      </c>
      <c r="BK162">
        <f t="shared" si="343"/>
        <v>8</v>
      </c>
      <c r="BL162" t="e">
        <f t="shared" si="344"/>
        <v>#N/A</v>
      </c>
      <c r="BM162" t="e">
        <f t="shared" si="345"/>
        <v>#N/A</v>
      </c>
      <c r="BN162" t="e">
        <f t="shared" si="346"/>
        <v>#N/A</v>
      </c>
      <c r="BO162" t="e">
        <f t="shared" si="347"/>
        <v>#N/A</v>
      </c>
      <c r="BP162" t="e">
        <f t="shared" si="348"/>
        <v>#N/A</v>
      </c>
      <c r="BQ162" t="e">
        <f t="shared" si="349"/>
        <v>#N/A</v>
      </c>
    </row>
    <row r="163" spans="1:69" x14ac:dyDescent="0.35">
      <c r="A163" s="55" t="e">
        <f t="shared" si="290"/>
        <v>#N/A</v>
      </c>
      <c r="B163" t="e">
        <f t="shared" si="291"/>
        <v>#N/A</v>
      </c>
      <c r="C163" t="e">
        <f t="shared" si="292"/>
        <v>#N/A</v>
      </c>
      <c r="D163" t="e">
        <f t="shared" si="293"/>
        <v>#N/A</v>
      </c>
      <c r="E163" t="e">
        <f t="shared" si="294"/>
        <v>#N/A</v>
      </c>
      <c r="F163" t="e">
        <f t="shared" si="295"/>
        <v>#N/A</v>
      </c>
      <c r="G163" t="e">
        <f t="shared" si="296"/>
        <v>#N/A</v>
      </c>
      <c r="H163">
        <f t="shared" si="297"/>
        <v>5</v>
      </c>
      <c r="I163" t="e">
        <f t="shared" si="298"/>
        <v>#N/A</v>
      </c>
      <c r="J163" t="e">
        <f t="shared" si="299"/>
        <v>#N/A</v>
      </c>
      <c r="K163" t="e">
        <f t="shared" si="300"/>
        <v>#N/A</v>
      </c>
      <c r="L163" t="e">
        <f t="shared" si="301"/>
        <v>#N/A</v>
      </c>
      <c r="M163" t="e">
        <f t="shared" si="302"/>
        <v>#N/A</v>
      </c>
      <c r="N163" t="e">
        <f t="shared" si="303"/>
        <v>#N/A</v>
      </c>
      <c r="O163" t="e">
        <f t="shared" si="304"/>
        <v>#N/A</v>
      </c>
      <c r="P163" t="e">
        <f t="shared" si="305"/>
        <v>#N/A</v>
      </c>
      <c r="Q163" t="e">
        <f t="shared" si="306"/>
        <v>#N/A</v>
      </c>
      <c r="R163" t="e">
        <f t="shared" si="307"/>
        <v>#N/A</v>
      </c>
      <c r="S163" t="e">
        <f t="shared" si="308"/>
        <v>#N/A</v>
      </c>
      <c r="T163" s="56" t="e">
        <f t="shared" si="309"/>
        <v>#N/A</v>
      </c>
      <c r="Y163" t="e">
        <f t="shared" si="310"/>
        <v>#N/A</v>
      </c>
      <c r="Z163" t="e">
        <f t="shared" si="311"/>
        <v>#N/A</v>
      </c>
      <c r="AA163" t="e">
        <f t="shared" si="312"/>
        <v>#N/A</v>
      </c>
      <c r="AB163" t="e">
        <f t="shared" si="313"/>
        <v>#N/A</v>
      </c>
      <c r="AC163" t="e">
        <f t="shared" si="314"/>
        <v>#N/A</v>
      </c>
      <c r="AD163" t="e">
        <f t="shared" si="315"/>
        <v>#N/A</v>
      </c>
      <c r="AE163" t="e">
        <f t="shared" si="316"/>
        <v>#N/A</v>
      </c>
      <c r="AF163" t="e">
        <f t="shared" si="317"/>
        <v>#N/A</v>
      </c>
      <c r="AG163" t="e">
        <f t="shared" si="318"/>
        <v>#N/A</v>
      </c>
      <c r="AH163">
        <f t="shared" si="319"/>
        <v>6</v>
      </c>
      <c r="AI163" t="e">
        <f t="shared" si="320"/>
        <v>#N/A</v>
      </c>
      <c r="AJ163" t="e">
        <f t="shared" si="321"/>
        <v>#N/A</v>
      </c>
      <c r="AK163" t="e">
        <f t="shared" si="322"/>
        <v>#N/A</v>
      </c>
      <c r="AL163" t="e">
        <f t="shared" si="323"/>
        <v>#N/A</v>
      </c>
      <c r="AM163" t="e">
        <f t="shared" si="324"/>
        <v>#N/A</v>
      </c>
      <c r="AN163" t="e">
        <f t="shared" si="325"/>
        <v>#N/A</v>
      </c>
      <c r="AO163" t="e">
        <f t="shared" si="326"/>
        <v>#N/A</v>
      </c>
      <c r="AP163" t="e">
        <f t="shared" si="327"/>
        <v>#N/A</v>
      </c>
      <c r="AQ163" t="e">
        <f t="shared" si="328"/>
        <v>#N/A</v>
      </c>
      <c r="AR163" t="e">
        <f t="shared" si="329"/>
        <v>#N/A</v>
      </c>
      <c r="AX163" t="e">
        <f t="shared" si="330"/>
        <v>#N/A</v>
      </c>
      <c r="AY163" t="e">
        <f t="shared" si="331"/>
        <v>#N/A</v>
      </c>
      <c r="AZ163" t="e">
        <f t="shared" si="332"/>
        <v>#N/A</v>
      </c>
      <c r="BA163" t="e">
        <f t="shared" si="333"/>
        <v>#N/A</v>
      </c>
      <c r="BB163" t="e">
        <f t="shared" si="334"/>
        <v>#N/A</v>
      </c>
      <c r="BC163" t="e">
        <f t="shared" si="335"/>
        <v>#N/A</v>
      </c>
      <c r="BD163" t="e">
        <f t="shared" si="336"/>
        <v>#N/A</v>
      </c>
      <c r="BE163" t="e">
        <f t="shared" si="337"/>
        <v>#N/A</v>
      </c>
      <c r="BF163" t="e">
        <f t="shared" si="338"/>
        <v>#N/A</v>
      </c>
      <c r="BG163" t="e">
        <f t="shared" si="339"/>
        <v>#N/A</v>
      </c>
      <c r="BH163" t="e">
        <f t="shared" si="340"/>
        <v>#N/A</v>
      </c>
      <c r="BI163" t="e">
        <f t="shared" si="341"/>
        <v>#N/A</v>
      </c>
      <c r="BJ163" t="e">
        <f t="shared" si="342"/>
        <v>#N/A</v>
      </c>
      <c r="BK163">
        <f t="shared" si="343"/>
        <v>8</v>
      </c>
      <c r="BL163" t="e">
        <f t="shared" si="344"/>
        <v>#N/A</v>
      </c>
      <c r="BM163" t="e">
        <f t="shared" si="345"/>
        <v>#N/A</v>
      </c>
      <c r="BN163" t="e">
        <f t="shared" si="346"/>
        <v>#N/A</v>
      </c>
      <c r="BO163" t="e">
        <f t="shared" si="347"/>
        <v>#N/A</v>
      </c>
      <c r="BP163" t="e">
        <f t="shared" si="348"/>
        <v>#N/A</v>
      </c>
      <c r="BQ163" t="e">
        <f t="shared" si="349"/>
        <v>#N/A</v>
      </c>
    </row>
    <row r="164" spans="1:69" x14ac:dyDescent="0.35">
      <c r="A164" s="55" t="e">
        <f t="shared" si="290"/>
        <v>#N/A</v>
      </c>
      <c r="B164" t="e">
        <f t="shared" si="291"/>
        <v>#N/A</v>
      </c>
      <c r="C164" t="e">
        <f t="shared" si="292"/>
        <v>#N/A</v>
      </c>
      <c r="D164" t="e">
        <f t="shared" si="293"/>
        <v>#N/A</v>
      </c>
      <c r="E164" t="e">
        <f t="shared" si="294"/>
        <v>#N/A</v>
      </c>
      <c r="F164" t="e">
        <f t="shared" si="295"/>
        <v>#N/A</v>
      </c>
      <c r="G164" t="e">
        <f t="shared" si="296"/>
        <v>#N/A</v>
      </c>
      <c r="H164">
        <f t="shared" si="297"/>
        <v>5</v>
      </c>
      <c r="I164" t="e">
        <f t="shared" si="298"/>
        <v>#N/A</v>
      </c>
      <c r="J164" t="e">
        <f t="shared" si="299"/>
        <v>#N/A</v>
      </c>
      <c r="K164" t="e">
        <f t="shared" si="300"/>
        <v>#N/A</v>
      </c>
      <c r="L164" t="e">
        <f t="shared" si="301"/>
        <v>#N/A</v>
      </c>
      <c r="M164" t="e">
        <f t="shared" si="302"/>
        <v>#N/A</v>
      </c>
      <c r="N164" t="e">
        <f t="shared" si="303"/>
        <v>#N/A</v>
      </c>
      <c r="O164" t="e">
        <f t="shared" si="304"/>
        <v>#N/A</v>
      </c>
      <c r="P164" t="e">
        <f t="shared" si="305"/>
        <v>#N/A</v>
      </c>
      <c r="Q164" t="e">
        <f t="shared" si="306"/>
        <v>#N/A</v>
      </c>
      <c r="R164" t="e">
        <f t="shared" si="307"/>
        <v>#N/A</v>
      </c>
      <c r="S164" t="e">
        <f t="shared" si="308"/>
        <v>#N/A</v>
      </c>
      <c r="T164" s="56" t="e">
        <f t="shared" si="309"/>
        <v>#N/A</v>
      </c>
      <c r="Y164" t="e">
        <f t="shared" si="310"/>
        <v>#N/A</v>
      </c>
      <c r="Z164" t="e">
        <f t="shared" si="311"/>
        <v>#N/A</v>
      </c>
      <c r="AA164" t="e">
        <f t="shared" si="312"/>
        <v>#N/A</v>
      </c>
      <c r="AB164" t="e">
        <f t="shared" si="313"/>
        <v>#N/A</v>
      </c>
      <c r="AC164" t="e">
        <f t="shared" si="314"/>
        <v>#N/A</v>
      </c>
      <c r="AD164" t="e">
        <f t="shared" si="315"/>
        <v>#N/A</v>
      </c>
      <c r="AE164" t="e">
        <f t="shared" si="316"/>
        <v>#N/A</v>
      </c>
      <c r="AF164" t="e">
        <f t="shared" si="317"/>
        <v>#N/A</v>
      </c>
      <c r="AG164" t="e">
        <f t="shared" si="318"/>
        <v>#N/A</v>
      </c>
      <c r="AH164">
        <f t="shared" si="319"/>
        <v>6</v>
      </c>
      <c r="AI164" t="e">
        <f t="shared" si="320"/>
        <v>#N/A</v>
      </c>
      <c r="AJ164" t="e">
        <f t="shared" si="321"/>
        <v>#N/A</v>
      </c>
      <c r="AK164" t="e">
        <f t="shared" si="322"/>
        <v>#N/A</v>
      </c>
      <c r="AL164" t="e">
        <f t="shared" si="323"/>
        <v>#N/A</v>
      </c>
      <c r="AM164" t="e">
        <f t="shared" si="324"/>
        <v>#N/A</v>
      </c>
      <c r="AN164" t="e">
        <f t="shared" si="325"/>
        <v>#N/A</v>
      </c>
      <c r="AO164" t="e">
        <f t="shared" si="326"/>
        <v>#N/A</v>
      </c>
      <c r="AP164" t="e">
        <f t="shared" si="327"/>
        <v>#N/A</v>
      </c>
      <c r="AQ164" t="e">
        <f t="shared" si="328"/>
        <v>#N/A</v>
      </c>
      <c r="AR164" t="e">
        <f t="shared" si="329"/>
        <v>#N/A</v>
      </c>
      <c r="AX164" t="e">
        <f t="shared" si="330"/>
        <v>#N/A</v>
      </c>
      <c r="AY164" t="e">
        <f t="shared" si="331"/>
        <v>#N/A</v>
      </c>
      <c r="AZ164" t="e">
        <f t="shared" si="332"/>
        <v>#N/A</v>
      </c>
      <c r="BA164" t="e">
        <f t="shared" si="333"/>
        <v>#N/A</v>
      </c>
      <c r="BB164" t="e">
        <f t="shared" si="334"/>
        <v>#N/A</v>
      </c>
      <c r="BC164" t="e">
        <f t="shared" si="335"/>
        <v>#N/A</v>
      </c>
      <c r="BD164" t="e">
        <f t="shared" si="336"/>
        <v>#N/A</v>
      </c>
      <c r="BE164" t="e">
        <f t="shared" si="337"/>
        <v>#N/A</v>
      </c>
      <c r="BF164" t="e">
        <f t="shared" si="338"/>
        <v>#N/A</v>
      </c>
      <c r="BG164" t="e">
        <f t="shared" si="339"/>
        <v>#N/A</v>
      </c>
      <c r="BH164" t="e">
        <f t="shared" si="340"/>
        <v>#N/A</v>
      </c>
      <c r="BI164" t="e">
        <f t="shared" si="341"/>
        <v>#N/A</v>
      </c>
      <c r="BJ164" t="e">
        <f t="shared" si="342"/>
        <v>#N/A</v>
      </c>
      <c r="BK164">
        <f t="shared" si="343"/>
        <v>8</v>
      </c>
      <c r="BL164" t="e">
        <f t="shared" si="344"/>
        <v>#N/A</v>
      </c>
      <c r="BM164" t="e">
        <f t="shared" si="345"/>
        <v>#N/A</v>
      </c>
      <c r="BN164" t="e">
        <f t="shared" si="346"/>
        <v>#N/A</v>
      </c>
      <c r="BO164" t="e">
        <f t="shared" si="347"/>
        <v>#N/A</v>
      </c>
      <c r="BP164" t="e">
        <f t="shared" si="348"/>
        <v>#N/A</v>
      </c>
      <c r="BQ164" t="e">
        <f t="shared" si="349"/>
        <v>#N/A</v>
      </c>
    </row>
    <row r="165" spans="1:69" x14ac:dyDescent="0.35">
      <c r="A165" s="55" t="e">
        <f t="shared" si="290"/>
        <v>#N/A</v>
      </c>
      <c r="B165" t="e">
        <f t="shared" si="291"/>
        <v>#N/A</v>
      </c>
      <c r="C165" t="e">
        <f t="shared" si="292"/>
        <v>#N/A</v>
      </c>
      <c r="D165" t="e">
        <f t="shared" si="293"/>
        <v>#N/A</v>
      </c>
      <c r="E165" t="e">
        <f t="shared" si="294"/>
        <v>#N/A</v>
      </c>
      <c r="F165" t="e">
        <f t="shared" si="295"/>
        <v>#N/A</v>
      </c>
      <c r="G165" t="e">
        <f t="shared" si="296"/>
        <v>#N/A</v>
      </c>
      <c r="H165">
        <f t="shared" si="297"/>
        <v>5</v>
      </c>
      <c r="I165" t="e">
        <f t="shared" si="298"/>
        <v>#N/A</v>
      </c>
      <c r="J165" t="e">
        <f t="shared" si="299"/>
        <v>#N/A</v>
      </c>
      <c r="K165" t="e">
        <f t="shared" si="300"/>
        <v>#N/A</v>
      </c>
      <c r="L165" t="e">
        <f t="shared" si="301"/>
        <v>#N/A</v>
      </c>
      <c r="M165" t="e">
        <f t="shared" si="302"/>
        <v>#N/A</v>
      </c>
      <c r="N165" t="e">
        <f t="shared" si="303"/>
        <v>#N/A</v>
      </c>
      <c r="O165" t="e">
        <f t="shared" si="304"/>
        <v>#N/A</v>
      </c>
      <c r="P165" t="e">
        <f t="shared" si="305"/>
        <v>#N/A</v>
      </c>
      <c r="Q165" t="e">
        <f t="shared" si="306"/>
        <v>#N/A</v>
      </c>
      <c r="R165" t="e">
        <f t="shared" si="307"/>
        <v>#N/A</v>
      </c>
      <c r="S165" t="e">
        <f t="shared" si="308"/>
        <v>#N/A</v>
      </c>
      <c r="T165" s="56" t="e">
        <f t="shared" si="309"/>
        <v>#N/A</v>
      </c>
      <c r="Y165" t="e">
        <f t="shared" si="310"/>
        <v>#N/A</v>
      </c>
      <c r="Z165" t="e">
        <f t="shared" si="311"/>
        <v>#N/A</v>
      </c>
      <c r="AA165" t="e">
        <f t="shared" si="312"/>
        <v>#N/A</v>
      </c>
      <c r="AB165" t="e">
        <f t="shared" si="313"/>
        <v>#N/A</v>
      </c>
      <c r="AC165" t="e">
        <f t="shared" si="314"/>
        <v>#N/A</v>
      </c>
      <c r="AD165" t="e">
        <f t="shared" si="315"/>
        <v>#N/A</v>
      </c>
      <c r="AE165" t="e">
        <f t="shared" si="316"/>
        <v>#N/A</v>
      </c>
      <c r="AF165" t="e">
        <f t="shared" si="317"/>
        <v>#N/A</v>
      </c>
      <c r="AG165" t="e">
        <f t="shared" si="318"/>
        <v>#N/A</v>
      </c>
      <c r="AH165">
        <f t="shared" si="319"/>
        <v>6</v>
      </c>
      <c r="AI165" t="e">
        <f t="shared" si="320"/>
        <v>#N/A</v>
      </c>
      <c r="AJ165" t="e">
        <f t="shared" si="321"/>
        <v>#N/A</v>
      </c>
      <c r="AK165" t="e">
        <f t="shared" si="322"/>
        <v>#N/A</v>
      </c>
      <c r="AL165" t="e">
        <f t="shared" si="323"/>
        <v>#N/A</v>
      </c>
      <c r="AM165" t="e">
        <f t="shared" si="324"/>
        <v>#N/A</v>
      </c>
      <c r="AN165" t="e">
        <f t="shared" si="325"/>
        <v>#N/A</v>
      </c>
      <c r="AO165" t="e">
        <f t="shared" si="326"/>
        <v>#N/A</v>
      </c>
      <c r="AP165" t="e">
        <f t="shared" si="327"/>
        <v>#N/A</v>
      </c>
      <c r="AQ165" t="e">
        <f t="shared" si="328"/>
        <v>#N/A</v>
      </c>
      <c r="AR165" t="e">
        <f t="shared" si="329"/>
        <v>#N/A</v>
      </c>
      <c r="AX165" t="e">
        <f t="shared" si="330"/>
        <v>#N/A</v>
      </c>
      <c r="AY165" t="e">
        <f t="shared" si="331"/>
        <v>#N/A</v>
      </c>
      <c r="AZ165" t="e">
        <f t="shared" si="332"/>
        <v>#N/A</v>
      </c>
      <c r="BA165" t="e">
        <f t="shared" si="333"/>
        <v>#N/A</v>
      </c>
      <c r="BB165" t="e">
        <f t="shared" si="334"/>
        <v>#N/A</v>
      </c>
      <c r="BC165" t="e">
        <f t="shared" si="335"/>
        <v>#N/A</v>
      </c>
      <c r="BD165" t="e">
        <f t="shared" si="336"/>
        <v>#N/A</v>
      </c>
      <c r="BE165" t="e">
        <f t="shared" si="337"/>
        <v>#N/A</v>
      </c>
      <c r="BF165" t="e">
        <f t="shared" si="338"/>
        <v>#N/A</v>
      </c>
      <c r="BG165" t="e">
        <f t="shared" si="339"/>
        <v>#N/A</v>
      </c>
      <c r="BH165" t="e">
        <f t="shared" si="340"/>
        <v>#N/A</v>
      </c>
      <c r="BI165" t="e">
        <f t="shared" si="341"/>
        <v>#N/A</v>
      </c>
      <c r="BJ165" t="e">
        <f t="shared" si="342"/>
        <v>#N/A</v>
      </c>
      <c r="BK165">
        <f t="shared" si="343"/>
        <v>8</v>
      </c>
      <c r="BL165" t="e">
        <f t="shared" si="344"/>
        <v>#N/A</v>
      </c>
      <c r="BM165" t="e">
        <f t="shared" si="345"/>
        <v>#N/A</v>
      </c>
      <c r="BN165" t="e">
        <f t="shared" si="346"/>
        <v>#N/A</v>
      </c>
      <c r="BO165" t="e">
        <f t="shared" si="347"/>
        <v>#N/A</v>
      </c>
      <c r="BP165" t="e">
        <f t="shared" si="348"/>
        <v>#N/A</v>
      </c>
      <c r="BQ165" t="e">
        <f t="shared" si="349"/>
        <v>#N/A</v>
      </c>
    </row>
    <row r="176" spans="1:69" ht="31" x14ac:dyDescent="0.7">
      <c r="A176" s="67" t="s">
        <v>16</v>
      </c>
    </row>
    <row r="177" spans="1:20" x14ac:dyDescent="0.35">
      <c r="A177" s="50"/>
      <c r="B177" s="51"/>
      <c r="C177" s="52" t="s">
        <v>4</v>
      </c>
      <c r="D177" s="52"/>
      <c r="E177" s="52"/>
      <c r="F177" s="52" t="s">
        <v>6</v>
      </c>
      <c r="G177" s="52" t="s">
        <v>7</v>
      </c>
    </row>
    <row r="178" spans="1:20" x14ac:dyDescent="0.35">
      <c r="A178" s="55">
        <f t="shared" ref="A178:C179" si="350">A2</f>
        <v>2</v>
      </c>
      <c r="B178">
        <f t="shared" si="350"/>
        <v>0</v>
      </c>
      <c r="C178" s="17" t="str">
        <f t="shared" si="350"/>
        <v>ELEE1661</v>
      </c>
      <c r="F178">
        <f>USER!F13</f>
        <v>7</v>
      </c>
      <c r="G178">
        <f>USER!G13</f>
        <v>40</v>
      </c>
    </row>
    <row r="179" spans="1:20" x14ac:dyDescent="0.35">
      <c r="A179" s="55">
        <f t="shared" si="350"/>
        <v>4</v>
      </c>
      <c r="B179">
        <f t="shared" si="350"/>
        <v>0</v>
      </c>
      <c r="C179" s="17" t="str">
        <f t="shared" si="350"/>
        <v>Two</v>
      </c>
      <c r="F179">
        <f>USER!F22</f>
        <v>7</v>
      </c>
      <c r="G179">
        <f>USER!G22</f>
        <v>40</v>
      </c>
    </row>
    <row r="180" spans="1:20" x14ac:dyDescent="0.35">
      <c r="A180" s="55">
        <f>A4</f>
        <v>6</v>
      </c>
      <c r="B180">
        <f t="shared" ref="B180:B187" si="351">B4</f>
        <v>0</v>
      </c>
      <c r="C180" s="17" t="str">
        <f t="shared" ref="C180:C187" si="352">C4</f>
        <v>Three</v>
      </c>
      <c r="F180">
        <f>USER!F31</f>
        <v>7</v>
      </c>
      <c r="G180">
        <f>USER!G31</f>
        <v>40</v>
      </c>
    </row>
    <row r="181" spans="1:20" x14ac:dyDescent="0.35">
      <c r="A181" s="55">
        <f t="shared" ref="A181:A187" si="353">A5</f>
        <v>8</v>
      </c>
      <c r="B181">
        <f t="shared" si="351"/>
        <v>0</v>
      </c>
      <c r="C181" s="17" t="str">
        <f t="shared" si="352"/>
        <v>Four</v>
      </c>
      <c r="F181">
        <f>USER!F40</f>
        <v>7</v>
      </c>
      <c r="G181">
        <f>USER!G40</f>
        <v>40</v>
      </c>
    </row>
    <row r="182" spans="1:20" x14ac:dyDescent="0.35">
      <c r="A182" s="55">
        <f t="shared" si="353"/>
        <v>10</v>
      </c>
      <c r="B182">
        <f t="shared" si="351"/>
        <v>0</v>
      </c>
      <c r="C182" s="17" t="str">
        <f t="shared" si="352"/>
        <v>Five</v>
      </c>
      <c r="F182">
        <f>USER!F49</f>
        <v>7</v>
      </c>
      <c r="G182">
        <f>USER!G49</f>
        <v>40</v>
      </c>
    </row>
    <row r="183" spans="1:20" x14ac:dyDescent="0.35">
      <c r="A183" s="55">
        <f t="shared" si="353"/>
        <v>12</v>
      </c>
      <c r="B183">
        <f t="shared" si="351"/>
        <v>0</v>
      </c>
      <c r="C183" s="17" t="str">
        <f t="shared" si="352"/>
        <v>Six</v>
      </c>
      <c r="F183">
        <f>USER!J13</f>
        <v>7</v>
      </c>
      <c r="G183">
        <f>USER!K13</f>
        <v>50</v>
      </c>
    </row>
    <row r="184" spans="1:20" x14ac:dyDescent="0.35">
      <c r="A184" s="55">
        <f t="shared" si="353"/>
        <v>14</v>
      </c>
      <c r="B184">
        <f t="shared" si="351"/>
        <v>0</v>
      </c>
      <c r="C184" s="17" t="str">
        <f t="shared" si="352"/>
        <v>Seven</v>
      </c>
      <c r="F184">
        <f>USER!J22</f>
        <v>7</v>
      </c>
      <c r="G184">
        <f>USER!K22</f>
        <v>60</v>
      </c>
    </row>
    <row r="185" spans="1:20" x14ac:dyDescent="0.35">
      <c r="A185" s="55">
        <f t="shared" si="353"/>
        <v>16</v>
      </c>
      <c r="B185">
        <f t="shared" si="351"/>
        <v>0</v>
      </c>
      <c r="C185" s="17" t="str">
        <f t="shared" si="352"/>
        <v>Eight</v>
      </c>
      <c r="F185">
        <f>USER!J31</f>
        <v>7</v>
      </c>
      <c r="G185">
        <f>USER!K31</f>
        <v>60</v>
      </c>
    </row>
    <row r="186" spans="1:20" x14ac:dyDescent="0.35">
      <c r="A186" s="55">
        <f t="shared" si="353"/>
        <v>18</v>
      </c>
      <c r="B186">
        <f t="shared" si="351"/>
        <v>0</v>
      </c>
      <c r="C186" s="17" t="str">
        <f t="shared" si="352"/>
        <v>ELEE1165</v>
      </c>
      <c r="F186">
        <f>USER!J40</f>
        <v>7</v>
      </c>
      <c r="G186">
        <f>USER!K40</f>
        <v>60</v>
      </c>
    </row>
    <row r="187" spans="1:20" x14ac:dyDescent="0.35">
      <c r="A187" s="55">
        <f t="shared" si="353"/>
        <v>20</v>
      </c>
      <c r="B187">
        <f t="shared" si="351"/>
        <v>0</v>
      </c>
      <c r="C187" s="17" t="str">
        <f t="shared" si="352"/>
        <v>Ten</v>
      </c>
      <c r="F187">
        <f>USER!J49</f>
        <v>7</v>
      </c>
      <c r="G187">
        <f>USER!K49</f>
        <v>60</v>
      </c>
    </row>
    <row r="190" spans="1:20" x14ac:dyDescent="0.35">
      <c r="A190" t="s">
        <v>35</v>
      </c>
    </row>
    <row r="191" spans="1:20" x14ac:dyDescent="0.35">
      <c r="A191">
        <v>0.05</v>
      </c>
      <c r="B191">
        <v>0.1</v>
      </c>
      <c r="C191">
        <v>0.15</v>
      </c>
      <c r="D191">
        <v>0.2</v>
      </c>
      <c r="E191">
        <v>0.25</v>
      </c>
      <c r="F191">
        <v>0.3</v>
      </c>
      <c r="G191">
        <v>0.35</v>
      </c>
      <c r="H191">
        <v>0.4</v>
      </c>
      <c r="I191">
        <v>0.45</v>
      </c>
      <c r="J191">
        <v>0.5</v>
      </c>
      <c r="K191">
        <v>0.55000000000000004</v>
      </c>
      <c r="L191">
        <v>0.6</v>
      </c>
      <c r="M191">
        <v>0.65</v>
      </c>
      <c r="N191">
        <v>0.7</v>
      </c>
      <c r="O191">
        <v>0.75</v>
      </c>
      <c r="P191">
        <v>0.8</v>
      </c>
      <c r="Q191">
        <v>0.85</v>
      </c>
      <c r="R191">
        <v>0.9</v>
      </c>
      <c r="S191">
        <v>0.95</v>
      </c>
      <c r="T191">
        <v>1</v>
      </c>
    </row>
    <row r="192" spans="1:20" x14ac:dyDescent="0.35">
      <c r="A192" t="str">
        <f t="shared" ref="A192:A201" si="354">IF(G178=5,A178," ")</f>
        <v xml:space="preserve"> </v>
      </c>
      <c r="B192" t="str">
        <f t="shared" ref="B192:B201" si="355">IF(G178=10,A178," ")</f>
        <v xml:space="preserve"> </v>
      </c>
      <c r="C192" t="str">
        <f t="shared" ref="C192:C201" si="356">IF(G178=15,A178," ")</f>
        <v xml:space="preserve"> </v>
      </c>
      <c r="D192" t="str">
        <f t="shared" ref="D192:D201" si="357">IF(G178=20,A178," ")</f>
        <v xml:space="preserve"> </v>
      </c>
      <c r="E192" t="str">
        <f t="shared" ref="E192:E201" si="358">IF(G178=25,A178," ")</f>
        <v xml:space="preserve"> </v>
      </c>
      <c r="F192" t="str">
        <f t="shared" ref="F192:F201" si="359">IF(G178=30,A178," ")</f>
        <v xml:space="preserve"> </v>
      </c>
      <c r="G192" t="str">
        <f t="shared" ref="G192:G201" si="360">IF(G178=35,A178," ")</f>
        <v xml:space="preserve"> </v>
      </c>
      <c r="H192">
        <f t="shared" ref="H192:H201" si="361">IF(G178=40,A178," ")</f>
        <v>2</v>
      </c>
      <c r="I192" t="str">
        <f t="shared" ref="I192:I201" si="362">IF(G178=45,A178," ")</f>
        <v xml:space="preserve"> </v>
      </c>
      <c r="J192" t="str">
        <f t="shared" ref="J192:J201" si="363">IF(G178=50,A178,"")</f>
        <v/>
      </c>
      <c r="K192" t="str">
        <f t="shared" ref="K192:K201" si="364">IF(G178=55,A178," ")</f>
        <v xml:space="preserve"> </v>
      </c>
      <c r="L192" t="str">
        <f t="shared" ref="L192:L201" si="365">IF(G178=60,A178," ")</f>
        <v xml:space="preserve"> </v>
      </c>
      <c r="M192" t="str">
        <f t="shared" ref="M192:M201" si="366">IF(G178=65,A178," ")</f>
        <v xml:space="preserve"> </v>
      </c>
      <c r="N192" t="str">
        <f t="shared" ref="N192:N201" si="367">IF(G178=70,A178," ")</f>
        <v xml:space="preserve"> </v>
      </c>
      <c r="O192" t="str">
        <f t="shared" ref="O192:O201" si="368">IF(G178=75,A178," ")</f>
        <v xml:space="preserve"> </v>
      </c>
      <c r="P192" t="str">
        <f t="shared" ref="P192:P201" si="369">IF(G178=80,A178," ")</f>
        <v xml:space="preserve"> </v>
      </c>
      <c r="Q192" t="str">
        <f t="shared" ref="Q192:Q201" si="370">IF(G178=85,A178," ")</f>
        <v xml:space="preserve"> </v>
      </c>
      <c r="R192" t="str">
        <f t="shared" ref="R192:R201" si="371">IF(G178=90,A178," ")</f>
        <v xml:space="preserve"> </v>
      </c>
      <c r="S192" t="str">
        <f t="shared" ref="S192:S201" si="372">IF(G178=95,A178," ")</f>
        <v xml:space="preserve"> </v>
      </c>
      <c r="T192" t="str">
        <f t="shared" ref="T192:T201" si="373">IF(G178=100,A178," ")</f>
        <v xml:space="preserve"> </v>
      </c>
    </row>
    <row r="193" spans="1:21" x14ac:dyDescent="0.35">
      <c r="A193" t="str">
        <f t="shared" si="354"/>
        <v xml:space="preserve"> </v>
      </c>
      <c r="B193" t="str">
        <f t="shared" si="355"/>
        <v xml:space="preserve"> </v>
      </c>
      <c r="C193" t="str">
        <f t="shared" si="356"/>
        <v xml:space="preserve"> </v>
      </c>
      <c r="D193" t="str">
        <f t="shared" si="357"/>
        <v xml:space="preserve"> </v>
      </c>
      <c r="E193" t="str">
        <f t="shared" si="358"/>
        <v xml:space="preserve"> </v>
      </c>
      <c r="F193" t="str">
        <f t="shared" si="359"/>
        <v xml:space="preserve"> </v>
      </c>
      <c r="G193" t="str">
        <f t="shared" si="360"/>
        <v xml:space="preserve"> </v>
      </c>
      <c r="H193">
        <f t="shared" si="361"/>
        <v>4</v>
      </c>
      <c r="I193" t="str">
        <f t="shared" si="362"/>
        <v xml:space="preserve"> </v>
      </c>
      <c r="J193" t="str">
        <f t="shared" si="363"/>
        <v/>
      </c>
      <c r="K193" t="str">
        <f t="shared" si="364"/>
        <v xml:space="preserve"> </v>
      </c>
      <c r="L193" t="str">
        <f t="shared" si="365"/>
        <v xml:space="preserve"> </v>
      </c>
      <c r="M193" t="str">
        <f t="shared" si="366"/>
        <v xml:space="preserve"> </v>
      </c>
      <c r="N193" t="str">
        <f t="shared" si="367"/>
        <v xml:space="preserve"> </v>
      </c>
      <c r="O193" t="str">
        <f t="shared" si="368"/>
        <v xml:space="preserve"> </v>
      </c>
      <c r="P193" t="str">
        <f t="shared" si="369"/>
        <v xml:space="preserve"> </v>
      </c>
      <c r="Q193" t="str">
        <f t="shared" si="370"/>
        <v xml:space="preserve"> </v>
      </c>
      <c r="R193" t="str">
        <f t="shared" si="371"/>
        <v xml:space="preserve"> </v>
      </c>
      <c r="S193" t="str">
        <f t="shared" si="372"/>
        <v xml:space="preserve"> </v>
      </c>
      <c r="T193" t="str">
        <f t="shared" si="373"/>
        <v xml:space="preserve"> </v>
      </c>
    </row>
    <row r="194" spans="1:21" x14ac:dyDescent="0.35">
      <c r="A194" t="str">
        <f t="shared" si="354"/>
        <v xml:space="preserve"> </v>
      </c>
      <c r="B194" t="str">
        <f t="shared" si="355"/>
        <v xml:space="preserve"> </v>
      </c>
      <c r="C194" t="str">
        <f t="shared" si="356"/>
        <v xml:space="preserve"> </v>
      </c>
      <c r="D194" t="str">
        <f t="shared" si="357"/>
        <v xml:space="preserve"> </v>
      </c>
      <c r="E194" t="str">
        <f t="shared" si="358"/>
        <v xml:space="preserve"> </v>
      </c>
      <c r="F194" t="str">
        <f t="shared" si="359"/>
        <v xml:space="preserve"> </v>
      </c>
      <c r="G194" t="str">
        <f t="shared" si="360"/>
        <v xml:space="preserve"> </v>
      </c>
      <c r="H194">
        <f t="shared" si="361"/>
        <v>6</v>
      </c>
      <c r="I194" t="str">
        <f t="shared" si="362"/>
        <v xml:space="preserve"> </v>
      </c>
      <c r="J194" t="str">
        <f t="shared" si="363"/>
        <v/>
      </c>
      <c r="K194" t="str">
        <f t="shared" si="364"/>
        <v xml:space="preserve"> </v>
      </c>
      <c r="L194" t="str">
        <f t="shared" si="365"/>
        <v xml:space="preserve"> </v>
      </c>
      <c r="M194" t="str">
        <f t="shared" si="366"/>
        <v xml:space="preserve"> </v>
      </c>
      <c r="N194" t="str">
        <f t="shared" si="367"/>
        <v xml:space="preserve"> </v>
      </c>
      <c r="O194" t="str">
        <f t="shared" si="368"/>
        <v xml:space="preserve"> </v>
      </c>
      <c r="P194" t="str">
        <f t="shared" si="369"/>
        <v xml:space="preserve"> </v>
      </c>
      <c r="Q194" t="str">
        <f t="shared" si="370"/>
        <v xml:space="preserve"> </v>
      </c>
      <c r="R194" t="str">
        <f t="shared" si="371"/>
        <v xml:space="preserve"> </v>
      </c>
      <c r="S194" t="str">
        <f t="shared" si="372"/>
        <v xml:space="preserve"> </v>
      </c>
      <c r="T194" t="str">
        <f t="shared" si="373"/>
        <v xml:space="preserve"> </v>
      </c>
    </row>
    <row r="195" spans="1:21" x14ac:dyDescent="0.35">
      <c r="A195" t="str">
        <f t="shared" si="354"/>
        <v xml:space="preserve"> </v>
      </c>
      <c r="B195" t="str">
        <f t="shared" si="355"/>
        <v xml:space="preserve"> </v>
      </c>
      <c r="C195" t="str">
        <f t="shared" si="356"/>
        <v xml:space="preserve"> </v>
      </c>
      <c r="D195" t="str">
        <f t="shared" si="357"/>
        <v xml:space="preserve"> </v>
      </c>
      <c r="E195" t="str">
        <f t="shared" si="358"/>
        <v xml:space="preserve"> </v>
      </c>
      <c r="F195" t="str">
        <f t="shared" si="359"/>
        <v xml:space="preserve"> </v>
      </c>
      <c r="G195" t="str">
        <f t="shared" si="360"/>
        <v xml:space="preserve"> </v>
      </c>
      <c r="H195">
        <f t="shared" si="361"/>
        <v>8</v>
      </c>
      <c r="I195" t="str">
        <f t="shared" si="362"/>
        <v xml:space="preserve"> </v>
      </c>
      <c r="J195" t="str">
        <f t="shared" si="363"/>
        <v/>
      </c>
      <c r="K195" t="str">
        <f t="shared" si="364"/>
        <v xml:space="preserve"> </v>
      </c>
      <c r="L195" t="str">
        <f t="shared" si="365"/>
        <v xml:space="preserve"> </v>
      </c>
      <c r="M195" t="str">
        <f t="shared" si="366"/>
        <v xml:space="preserve"> </v>
      </c>
      <c r="N195" t="str">
        <f t="shared" si="367"/>
        <v xml:space="preserve"> </v>
      </c>
      <c r="O195" t="str">
        <f t="shared" si="368"/>
        <v xml:space="preserve"> </v>
      </c>
      <c r="P195" t="str">
        <f t="shared" si="369"/>
        <v xml:space="preserve"> </v>
      </c>
      <c r="Q195" t="str">
        <f t="shared" si="370"/>
        <v xml:space="preserve"> </v>
      </c>
      <c r="R195" t="str">
        <f t="shared" si="371"/>
        <v xml:space="preserve"> </v>
      </c>
      <c r="S195" t="str">
        <f t="shared" si="372"/>
        <v xml:space="preserve"> </v>
      </c>
      <c r="T195" t="str">
        <f t="shared" si="373"/>
        <v xml:space="preserve"> </v>
      </c>
    </row>
    <row r="196" spans="1:21" x14ac:dyDescent="0.35">
      <c r="A196" t="str">
        <f t="shared" si="354"/>
        <v xml:space="preserve"> </v>
      </c>
      <c r="B196" t="str">
        <f t="shared" si="355"/>
        <v xml:space="preserve"> </v>
      </c>
      <c r="C196" t="str">
        <f t="shared" si="356"/>
        <v xml:space="preserve"> </v>
      </c>
      <c r="D196" t="str">
        <f t="shared" si="357"/>
        <v xml:space="preserve"> </v>
      </c>
      <c r="E196" t="str">
        <f t="shared" si="358"/>
        <v xml:space="preserve"> </v>
      </c>
      <c r="F196" t="str">
        <f t="shared" si="359"/>
        <v xml:space="preserve"> </v>
      </c>
      <c r="G196" t="str">
        <f t="shared" si="360"/>
        <v xml:space="preserve"> </v>
      </c>
      <c r="H196">
        <f t="shared" si="361"/>
        <v>10</v>
      </c>
      <c r="I196" t="str">
        <f t="shared" si="362"/>
        <v xml:space="preserve"> </v>
      </c>
      <c r="J196" t="str">
        <f t="shared" si="363"/>
        <v/>
      </c>
      <c r="K196" t="str">
        <f t="shared" si="364"/>
        <v xml:space="preserve"> </v>
      </c>
      <c r="L196" t="str">
        <f t="shared" si="365"/>
        <v xml:space="preserve"> </v>
      </c>
      <c r="M196" t="str">
        <f t="shared" si="366"/>
        <v xml:space="preserve"> </v>
      </c>
      <c r="N196" t="str">
        <f t="shared" si="367"/>
        <v xml:space="preserve"> </v>
      </c>
      <c r="O196" t="str">
        <f t="shared" si="368"/>
        <v xml:space="preserve"> </v>
      </c>
      <c r="P196" t="str">
        <f t="shared" si="369"/>
        <v xml:space="preserve"> </v>
      </c>
      <c r="Q196" t="str">
        <f t="shared" si="370"/>
        <v xml:space="preserve"> </v>
      </c>
      <c r="R196" t="str">
        <f t="shared" si="371"/>
        <v xml:space="preserve"> </v>
      </c>
      <c r="S196" t="str">
        <f t="shared" si="372"/>
        <v xml:space="preserve"> </v>
      </c>
      <c r="T196" t="str">
        <f t="shared" si="373"/>
        <v xml:space="preserve"> </v>
      </c>
    </row>
    <row r="197" spans="1:21" x14ac:dyDescent="0.35">
      <c r="A197" t="str">
        <f t="shared" si="354"/>
        <v xml:space="preserve"> </v>
      </c>
      <c r="B197" t="str">
        <f t="shared" si="355"/>
        <v xml:space="preserve"> </v>
      </c>
      <c r="C197" t="str">
        <f t="shared" si="356"/>
        <v xml:space="preserve"> </v>
      </c>
      <c r="D197" t="str">
        <f t="shared" si="357"/>
        <v xml:space="preserve"> </v>
      </c>
      <c r="E197" t="str">
        <f t="shared" si="358"/>
        <v xml:space="preserve"> </v>
      </c>
      <c r="F197" t="str">
        <f t="shared" si="359"/>
        <v xml:space="preserve"> </v>
      </c>
      <c r="G197" t="str">
        <f t="shared" si="360"/>
        <v xml:space="preserve"> </v>
      </c>
      <c r="H197" t="str">
        <f t="shared" si="361"/>
        <v xml:space="preserve"> </v>
      </c>
      <c r="I197" t="str">
        <f t="shared" si="362"/>
        <v xml:space="preserve"> </v>
      </c>
      <c r="J197">
        <f t="shared" si="363"/>
        <v>12</v>
      </c>
      <c r="K197" t="str">
        <f t="shared" si="364"/>
        <v xml:space="preserve"> </v>
      </c>
      <c r="L197" t="str">
        <f t="shared" si="365"/>
        <v xml:space="preserve"> </v>
      </c>
      <c r="M197" t="str">
        <f t="shared" si="366"/>
        <v xml:space="preserve"> </v>
      </c>
      <c r="N197" t="str">
        <f t="shared" si="367"/>
        <v xml:space="preserve"> </v>
      </c>
      <c r="O197" t="str">
        <f t="shared" si="368"/>
        <v xml:space="preserve"> </v>
      </c>
      <c r="P197" t="str">
        <f t="shared" si="369"/>
        <v xml:space="preserve"> </v>
      </c>
      <c r="Q197" t="str">
        <f t="shared" si="370"/>
        <v xml:space="preserve"> </v>
      </c>
      <c r="R197" t="str">
        <f t="shared" si="371"/>
        <v xml:space="preserve"> </v>
      </c>
      <c r="S197" t="str">
        <f t="shared" si="372"/>
        <v xml:space="preserve"> </v>
      </c>
      <c r="T197" t="str">
        <f t="shared" si="373"/>
        <v xml:space="preserve"> </v>
      </c>
    </row>
    <row r="198" spans="1:21" x14ac:dyDescent="0.35">
      <c r="A198" t="str">
        <f t="shared" si="354"/>
        <v xml:space="preserve"> </v>
      </c>
      <c r="B198" t="str">
        <f t="shared" si="355"/>
        <v xml:space="preserve"> </v>
      </c>
      <c r="C198" t="str">
        <f t="shared" si="356"/>
        <v xml:space="preserve"> </v>
      </c>
      <c r="D198" t="str">
        <f t="shared" si="357"/>
        <v xml:space="preserve"> </v>
      </c>
      <c r="E198" t="str">
        <f t="shared" si="358"/>
        <v xml:space="preserve"> </v>
      </c>
      <c r="F198" t="str">
        <f t="shared" si="359"/>
        <v xml:space="preserve"> </v>
      </c>
      <c r="G198" t="str">
        <f t="shared" si="360"/>
        <v xml:space="preserve"> </v>
      </c>
      <c r="H198" t="str">
        <f t="shared" si="361"/>
        <v xml:space="preserve"> </v>
      </c>
      <c r="I198" t="str">
        <f t="shared" si="362"/>
        <v xml:space="preserve"> </v>
      </c>
      <c r="J198" t="str">
        <f t="shared" si="363"/>
        <v/>
      </c>
      <c r="K198" t="str">
        <f t="shared" si="364"/>
        <v xml:space="preserve"> </v>
      </c>
      <c r="L198">
        <f t="shared" si="365"/>
        <v>14</v>
      </c>
      <c r="M198" t="str">
        <f t="shared" si="366"/>
        <v xml:space="preserve"> </v>
      </c>
      <c r="N198" t="str">
        <f t="shared" si="367"/>
        <v xml:space="preserve"> </v>
      </c>
      <c r="O198" t="str">
        <f t="shared" si="368"/>
        <v xml:space="preserve"> </v>
      </c>
      <c r="P198" t="str">
        <f t="shared" si="369"/>
        <v xml:space="preserve"> </v>
      </c>
      <c r="Q198" t="str">
        <f t="shared" si="370"/>
        <v xml:space="preserve"> </v>
      </c>
      <c r="R198" t="str">
        <f t="shared" si="371"/>
        <v xml:space="preserve"> </v>
      </c>
      <c r="S198" t="str">
        <f t="shared" si="372"/>
        <v xml:space="preserve"> </v>
      </c>
      <c r="T198" t="str">
        <f t="shared" si="373"/>
        <v xml:space="preserve"> </v>
      </c>
    </row>
    <row r="199" spans="1:21" x14ac:dyDescent="0.35">
      <c r="A199" t="str">
        <f t="shared" si="354"/>
        <v xml:space="preserve"> </v>
      </c>
      <c r="B199" t="str">
        <f t="shared" si="355"/>
        <v xml:space="preserve"> </v>
      </c>
      <c r="C199" t="str">
        <f t="shared" si="356"/>
        <v xml:space="preserve"> </v>
      </c>
      <c r="D199" t="str">
        <f t="shared" si="357"/>
        <v xml:space="preserve"> </v>
      </c>
      <c r="E199" t="str">
        <f t="shared" si="358"/>
        <v xml:space="preserve"> </v>
      </c>
      <c r="F199" t="str">
        <f t="shared" si="359"/>
        <v xml:space="preserve"> </v>
      </c>
      <c r="G199" t="str">
        <f t="shared" si="360"/>
        <v xml:space="preserve"> </v>
      </c>
      <c r="H199" t="str">
        <f t="shared" si="361"/>
        <v xml:space="preserve"> </v>
      </c>
      <c r="I199" t="str">
        <f t="shared" si="362"/>
        <v xml:space="preserve"> </v>
      </c>
      <c r="J199" t="str">
        <f t="shared" si="363"/>
        <v/>
      </c>
      <c r="K199" t="str">
        <f t="shared" si="364"/>
        <v xml:space="preserve"> </v>
      </c>
      <c r="L199">
        <f t="shared" si="365"/>
        <v>16</v>
      </c>
      <c r="M199" t="str">
        <f t="shared" si="366"/>
        <v xml:space="preserve"> </v>
      </c>
      <c r="N199" t="str">
        <f t="shared" si="367"/>
        <v xml:space="preserve"> </v>
      </c>
      <c r="O199" t="str">
        <f t="shared" si="368"/>
        <v xml:space="preserve"> </v>
      </c>
      <c r="P199" t="str">
        <f t="shared" si="369"/>
        <v xml:space="preserve"> </v>
      </c>
      <c r="Q199" t="str">
        <f t="shared" si="370"/>
        <v xml:space="preserve"> </v>
      </c>
      <c r="R199" t="str">
        <f t="shared" si="371"/>
        <v xml:space="preserve"> </v>
      </c>
      <c r="S199" t="str">
        <f t="shared" si="372"/>
        <v xml:space="preserve"> </v>
      </c>
      <c r="T199" t="str">
        <f t="shared" si="373"/>
        <v xml:space="preserve"> </v>
      </c>
    </row>
    <row r="200" spans="1:21" x14ac:dyDescent="0.35">
      <c r="A200" t="str">
        <f t="shared" si="354"/>
        <v xml:space="preserve"> </v>
      </c>
      <c r="B200" t="str">
        <f t="shared" si="355"/>
        <v xml:space="preserve"> </v>
      </c>
      <c r="C200" t="str">
        <f t="shared" si="356"/>
        <v xml:space="preserve"> </v>
      </c>
      <c r="D200" t="str">
        <f t="shared" si="357"/>
        <v xml:space="preserve"> </v>
      </c>
      <c r="E200" t="str">
        <f t="shared" si="358"/>
        <v xml:space="preserve"> </v>
      </c>
      <c r="F200" t="str">
        <f t="shared" si="359"/>
        <v xml:space="preserve"> </v>
      </c>
      <c r="G200" t="str">
        <f t="shared" si="360"/>
        <v xml:space="preserve"> </v>
      </c>
      <c r="H200" t="str">
        <f t="shared" si="361"/>
        <v xml:space="preserve"> </v>
      </c>
      <c r="I200" t="str">
        <f t="shared" si="362"/>
        <v xml:space="preserve"> </v>
      </c>
      <c r="J200" t="str">
        <f t="shared" si="363"/>
        <v/>
      </c>
      <c r="K200" t="str">
        <f t="shared" si="364"/>
        <v xml:space="preserve"> </v>
      </c>
      <c r="L200">
        <f t="shared" si="365"/>
        <v>18</v>
      </c>
      <c r="M200" t="str">
        <f t="shared" si="366"/>
        <v xml:space="preserve"> </v>
      </c>
      <c r="N200" t="str">
        <f t="shared" si="367"/>
        <v xml:space="preserve"> </v>
      </c>
      <c r="O200" t="str">
        <f t="shared" si="368"/>
        <v xml:space="preserve"> </v>
      </c>
      <c r="P200" t="str">
        <f t="shared" si="369"/>
        <v xml:space="preserve"> </v>
      </c>
      <c r="Q200" t="str">
        <f t="shared" si="370"/>
        <v xml:space="preserve"> </v>
      </c>
      <c r="R200" t="str">
        <f t="shared" si="371"/>
        <v xml:space="preserve"> </v>
      </c>
      <c r="S200" t="str">
        <f t="shared" si="372"/>
        <v xml:space="preserve"> </v>
      </c>
      <c r="T200" t="str">
        <f t="shared" si="373"/>
        <v xml:space="preserve"> </v>
      </c>
    </row>
    <row r="201" spans="1:21" x14ac:dyDescent="0.35">
      <c r="A201" t="str">
        <f t="shared" si="354"/>
        <v xml:space="preserve"> </v>
      </c>
      <c r="B201" t="str">
        <f t="shared" si="355"/>
        <v xml:space="preserve"> </v>
      </c>
      <c r="C201" t="str">
        <f t="shared" si="356"/>
        <v xml:space="preserve"> </v>
      </c>
      <c r="D201" t="str">
        <f t="shared" si="357"/>
        <v xml:space="preserve"> </v>
      </c>
      <c r="E201" t="str">
        <f t="shared" si="358"/>
        <v xml:space="preserve"> </v>
      </c>
      <c r="F201" t="str">
        <f t="shared" si="359"/>
        <v xml:space="preserve"> </v>
      </c>
      <c r="G201" t="str">
        <f t="shared" si="360"/>
        <v xml:space="preserve"> </v>
      </c>
      <c r="H201" t="str">
        <f t="shared" si="361"/>
        <v xml:space="preserve"> </v>
      </c>
      <c r="I201" t="str">
        <f t="shared" si="362"/>
        <v xml:space="preserve"> </v>
      </c>
      <c r="J201" t="str">
        <f t="shared" si="363"/>
        <v/>
      </c>
      <c r="K201" t="str">
        <f t="shared" si="364"/>
        <v xml:space="preserve"> </v>
      </c>
      <c r="L201">
        <f t="shared" si="365"/>
        <v>20</v>
      </c>
      <c r="M201" t="str">
        <f t="shared" si="366"/>
        <v xml:space="preserve"> </v>
      </c>
      <c r="N201" t="str">
        <f t="shared" si="367"/>
        <v xml:space="preserve"> </v>
      </c>
      <c r="O201" t="str">
        <f t="shared" si="368"/>
        <v xml:space="preserve"> </v>
      </c>
      <c r="P201" t="str">
        <f t="shared" si="369"/>
        <v xml:space="preserve"> </v>
      </c>
      <c r="Q201" t="str">
        <f t="shared" si="370"/>
        <v xml:space="preserve"> </v>
      </c>
      <c r="R201" t="str">
        <f t="shared" si="371"/>
        <v xml:space="preserve"> </v>
      </c>
      <c r="S201" t="str">
        <f t="shared" si="372"/>
        <v xml:space="preserve"> </v>
      </c>
      <c r="T201" t="str">
        <f t="shared" si="373"/>
        <v xml:space="preserve"> </v>
      </c>
    </row>
    <row r="204" spans="1:21" x14ac:dyDescent="0.35">
      <c r="A204" t="s">
        <v>36</v>
      </c>
      <c r="U204" s="1"/>
    </row>
    <row r="205" spans="1:21" x14ac:dyDescent="0.35">
      <c r="A205">
        <v>0.05</v>
      </c>
      <c r="B205">
        <v>0.1</v>
      </c>
      <c r="C205">
        <v>0.15</v>
      </c>
      <c r="D205">
        <v>0.2</v>
      </c>
      <c r="E205">
        <v>0.25</v>
      </c>
      <c r="F205">
        <v>0.3</v>
      </c>
      <c r="G205">
        <v>0.35</v>
      </c>
      <c r="H205">
        <v>0.4</v>
      </c>
      <c r="I205">
        <v>0.45</v>
      </c>
      <c r="J205">
        <v>0.5</v>
      </c>
      <c r="K205">
        <v>0.55000000000000004</v>
      </c>
      <c r="L205">
        <v>0.6</v>
      </c>
      <c r="M205">
        <v>0.65</v>
      </c>
      <c r="N205">
        <v>0.7</v>
      </c>
      <c r="O205">
        <v>0.75</v>
      </c>
      <c r="P205">
        <v>0.8</v>
      </c>
      <c r="Q205">
        <v>0.85</v>
      </c>
      <c r="R205">
        <v>0.9</v>
      </c>
      <c r="S205">
        <v>0.95</v>
      </c>
      <c r="T205">
        <v>1</v>
      </c>
    </row>
    <row r="206" spans="1:21" x14ac:dyDescent="0.35">
      <c r="A206" t="e">
        <f t="shared" ref="A206:A215" si="374">IF(A192=A178,F178,NA())</f>
        <v>#N/A</v>
      </c>
      <c r="B206" t="e">
        <f t="shared" ref="B206:B215" si="375">IF(B192=A178,F178,NA())</f>
        <v>#N/A</v>
      </c>
      <c r="C206" t="e">
        <f t="shared" ref="C206:C215" si="376">IF(C192=A178,F178,NA())</f>
        <v>#N/A</v>
      </c>
      <c r="D206" t="e">
        <f t="shared" ref="D206:D215" si="377">IF(D192=A178,F178,NA())</f>
        <v>#N/A</v>
      </c>
      <c r="E206" t="e">
        <f t="shared" ref="E206:E215" si="378">IF(E192=A178,F178,NA())</f>
        <v>#N/A</v>
      </c>
      <c r="F206" t="e">
        <f t="shared" ref="F206:F215" si="379">IF(F192=A178,F178,NA())</f>
        <v>#N/A</v>
      </c>
      <c r="G206" t="e">
        <f t="shared" ref="G206:G215" si="380">IF(G192=A178,F178,NA())</f>
        <v>#N/A</v>
      </c>
      <c r="H206">
        <f t="shared" ref="H206:H215" si="381">IF(H192=A178,F178,NA())</f>
        <v>7</v>
      </c>
      <c r="I206" t="e">
        <f t="shared" ref="I206:I215" si="382">IF(I192=A178,F178,NA())</f>
        <v>#N/A</v>
      </c>
      <c r="J206" t="e">
        <f t="shared" ref="J206:J215" si="383">IF(J192=A178,F178,NA())</f>
        <v>#N/A</v>
      </c>
      <c r="K206" t="e">
        <f t="shared" ref="K206:K215" si="384">IF(K192=A178,F178,NA())</f>
        <v>#N/A</v>
      </c>
      <c r="L206" t="e">
        <f t="shared" ref="L206:L215" si="385">IF(L192=A178,F178,NA())</f>
        <v>#N/A</v>
      </c>
      <c r="M206" t="e">
        <f t="shared" ref="M206:M215" si="386">IF(M192=A178,F178,NA())</f>
        <v>#N/A</v>
      </c>
      <c r="N206" t="e">
        <f t="shared" ref="N206:N215" si="387">IF(N192=A178,F178,NA())</f>
        <v>#N/A</v>
      </c>
      <c r="O206" t="e">
        <f t="shared" ref="O206:O215" si="388">IF(O192=A178,F178,NA())</f>
        <v>#N/A</v>
      </c>
      <c r="P206" t="e">
        <f t="shared" ref="P206:P215" si="389">IF(P192=A178,F178,NA())</f>
        <v>#N/A</v>
      </c>
      <c r="Q206" t="e">
        <f t="shared" ref="Q206:Q215" si="390">IF(Q192=A178,F178,NA())</f>
        <v>#N/A</v>
      </c>
      <c r="R206" t="e">
        <f t="shared" ref="R206:R215" si="391">IF(R192=A178,F178,NA())</f>
        <v>#N/A</v>
      </c>
      <c r="S206" t="e">
        <f t="shared" ref="S206:S215" si="392">IF(S192=A178,F178,NA())</f>
        <v>#N/A</v>
      </c>
      <c r="T206" t="e">
        <f t="shared" ref="T206:T215" si="393">IF(T192=A178,F178,NA())</f>
        <v>#N/A</v>
      </c>
    </row>
    <row r="207" spans="1:21" x14ac:dyDescent="0.35">
      <c r="A207" t="e">
        <f t="shared" si="374"/>
        <v>#N/A</v>
      </c>
      <c r="B207" t="e">
        <f t="shared" si="375"/>
        <v>#N/A</v>
      </c>
      <c r="C207" t="e">
        <f t="shared" si="376"/>
        <v>#N/A</v>
      </c>
      <c r="D207" t="e">
        <f t="shared" si="377"/>
        <v>#N/A</v>
      </c>
      <c r="E207" t="e">
        <f t="shared" si="378"/>
        <v>#N/A</v>
      </c>
      <c r="F207" t="e">
        <f t="shared" si="379"/>
        <v>#N/A</v>
      </c>
      <c r="G207" t="e">
        <f t="shared" si="380"/>
        <v>#N/A</v>
      </c>
      <c r="H207">
        <f t="shared" si="381"/>
        <v>7</v>
      </c>
      <c r="I207" t="e">
        <f t="shared" si="382"/>
        <v>#N/A</v>
      </c>
      <c r="J207" t="e">
        <f t="shared" si="383"/>
        <v>#N/A</v>
      </c>
      <c r="K207" t="e">
        <f t="shared" si="384"/>
        <v>#N/A</v>
      </c>
      <c r="L207" t="e">
        <f t="shared" si="385"/>
        <v>#N/A</v>
      </c>
      <c r="M207" t="e">
        <f t="shared" si="386"/>
        <v>#N/A</v>
      </c>
      <c r="N207" t="e">
        <f t="shared" si="387"/>
        <v>#N/A</v>
      </c>
      <c r="O207" t="e">
        <f t="shared" si="388"/>
        <v>#N/A</v>
      </c>
      <c r="P207" t="e">
        <f t="shared" si="389"/>
        <v>#N/A</v>
      </c>
      <c r="Q207" t="e">
        <f t="shared" si="390"/>
        <v>#N/A</v>
      </c>
      <c r="R207" t="e">
        <f t="shared" si="391"/>
        <v>#N/A</v>
      </c>
      <c r="S207" t="e">
        <f t="shared" si="392"/>
        <v>#N/A</v>
      </c>
      <c r="T207" t="e">
        <f t="shared" si="393"/>
        <v>#N/A</v>
      </c>
    </row>
    <row r="208" spans="1:21" x14ac:dyDescent="0.35">
      <c r="A208" t="e">
        <f t="shared" si="374"/>
        <v>#N/A</v>
      </c>
      <c r="B208" t="e">
        <f t="shared" si="375"/>
        <v>#N/A</v>
      </c>
      <c r="C208" t="e">
        <f t="shared" si="376"/>
        <v>#N/A</v>
      </c>
      <c r="D208" t="e">
        <f t="shared" si="377"/>
        <v>#N/A</v>
      </c>
      <c r="E208" t="e">
        <f t="shared" si="378"/>
        <v>#N/A</v>
      </c>
      <c r="F208" t="e">
        <f t="shared" si="379"/>
        <v>#N/A</v>
      </c>
      <c r="G208" t="e">
        <f t="shared" si="380"/>
        <v>#N/A</v>
      </c>
      <c r="H208">
        <f t="shared" si="381"/>
        <v>7</v>
      </c>
      <c r="I208" t="e">
        <f t="shared" si="382"/>
        <v>#N/A</v>
      </c>
      <c r="J208" t="e">
        <f t="shared" si="383"/>
        <v>#N/A</v>
      </c>
      <c r="K208" t="e">
        <f t="shared" si="384"/>
        <v>#N/A</v>
      </c>
      <c r="L208" t="e">
        <f t="shared" si="385"/>
        <v>#N/A</v>
      </c>
      <c r="M208" t="e">
        <f t="shared" si="386"/>
        <v>#N/A</v>
      </c>
      <c r="N208" t="e">
        <f t="shared" si="387"/>
        <v>#N/A</v>
      </c>
      <c r="O208" t="e">
        <f t="shared" si="388"/>
        <v>#N/A</v>
      </c>
      <c r="P208" t="e">
        <f t="shared" si="389"/>
        <v>#N/A</v>
      </c>
      <c r="Q208" t="e">
        <f t="shared" si="390"/>
        <v>#N/A</v>
      </c>
      <c r="R208" t="e">
        <f t="shared" si="391"/>
        <v>#N/A</v>
      </c>
      <c r="S208" t="e">
        <f t="shared" si="392"/>
        <v>#N/A</v>
      </c>
      <c r="T208" t="e">
        <f t="shared" si="393"/>
        <v>#N/A</v>
      </c>
    </row>
    <row r="209" spans="1:20" x14ac:dyDescent="0.35">
      <c r="A209" t="e">
        <f t="shared" si="374"/>
        <v>#N/A</v>
      </c>
      <c r="B209" t="e">
        <f t="shared" si="375"/>
        <v>#N/A</v>
      </c>
      <c r="C209" t="e">
        <f t="shared" si="376"/>
        <v>#N/A</v>
      </c>
      <c r="D209" t="e">
        <f t="shared" si="377"/>
        <v>#N/A</v>
      </c>
      <c r="E209" t="e">
        <f t="shared" si="378"/>
        <v>#N/A</v>
      </c>
      <c r="F209" t="e">
        <f t="shared" si="379"/>
        <v>#N/A</v>
      </c>
      <c r="G209" t="e">
        <f t="shared" si="380"/>
        <v>#N/A</v>
      </c>
      <c r="H209">
        <f t="shared" si="381"/>
        <v>7</v>
      </c>
      <c r="I209" t="e">
        <f t="shared" si="382"/>
        <v>#N/A</v>
      </c>
      <c r="J209" t="e">
        <f t="shared" si="383"/>
        <v>#N/A</v>
      </c>
      <c r="K209" t="e">
        <f t="shared" si="384"/>
        <v>#N/A</v>
      </c>
      <c r="L209" t="e">
        <f t="shared" si="385"/>
        <v>#N/A</v>
      </c>
      <c r="M209" t="e">
        <f t="shared" si="386"/>
        <v>#N/A</v>
      </c>
      <c r="N209" t="e">
        <f t="shared" si="387"/>
        <v>#N/A</v>
      </c>
      <c r="O209" t="e">
        <f t="shared" si="388"/>
        <v>#N/A</v>
      </c>
      <c r="P209" t="e">
        <f t="shared" si="389"/>
        <v>#N/A</v>
      </c>
      <c r="Q209" t="e">
        <f t="shared" si="390"/>
        <v>#N/A</v>
      </c>
      <c r="R209" t="e">
        <f t="shared" si="391"/>
        <v>#N/A</v>
      </c>
      <c r="S209" t="e">
        <f t="shared" si="392"/>
        <v>#N/A</v>
      </c>
      <c r="T209" t="e">
        <f t="shared" si="393"/>
        <v>#N/A</v>
      </c>
    </row>
    <row r="210" spans="1:20" x14ac:dyDescent="0.35">
      <c r="A210" t="e">
        <f t="shared" si="374"/>
        <v>#N/A</v>
      </c>
      <c r="B210" t="e">
        <f t="shared" si="375"/>
        <v>#N/A</v>
      </c>
      <c r="C210" t="e">
        <f t="shared" si="376"/>
        <v>#N/A</v>
      </c>
      <c r="D210" t="e">
        <f t="shared" si="377"/>
        <v>#N/A</v>
      </c>
      <c r="E210" t="e">
        <f t="shared" si="378"/>
        <v>#N/A</v>
      </c>
      <c r="F210" t="e">
        <f t="shared" si="379"/>
        <v>#N/A</v>
      </c>
      <c r="G210" t="e">
        <f t="shared" si="380"/>
        <v>#N/A</v>
      </c>
      <c r="H210">
        <f t="shared" si="381"/>
        <v>7</v>
      </c>
      <c r="I210" t="e">
        <f t="shared" si="382"/>
        <v>#N/A</v>
      </c>
      <c r="J210" t="e">
        <f t="shared" si="383"/>
        <v>#N/A</v>
      </c>
      <c r="K210" t="e">
        <f t="shared" si="384"/>
        <v>#N/A</v>
      </c>
      <c r="L210" t="e">
        <f t="shared" si="385"/>
        <v>#N/A</v>
      </c>
      <c r="M210" t="e">
        <f t="shared" si="386"/>
        <v>#N/A</v>
      </c>
      <c r="N210" t="e">
        <f t="shared" si="387"/>
        <v>#N/A</v>
      </c>
      <c r="O210" t="e">
        <f t="shared" si="388"/>
        <v>#N/A</v>
      </c>
      <c r="P210" t="e">
        <f t="shared" si="389"/>
        <v>#N/A</v>
      </c>
      <c r="Q210" t="e">
        <f t="shared" si="390"/>
        <v>#N/A</v>
      </c>
      <c r="R210" t="e">
        <f t="shared" si="391"/>
        <v>#N/A</v>
      </c>
      <c r="S210" t="e">
        <f t="shared" si="392"/>
        <v>#N/A</v>
      </c>
      <c r="T210" t="e">
        <f t="shared" si="393"/>
        <v>#N/A</v>
      </c>
    </row>
    <row r="211" spans="1:20" x14ac:dyDescent="0.35">
      <c r="A211" t="e">
        <f t="shared" si="374"/>
        <v>#N/A</v>
      </c>
      <c r="B211" t="e">
        <f t="shared" si="375"/>
        <v>#N/A</v>
      </c>
      <c r="C211" t="e">
        <f t="shared" si="376"/>
        <v>#N/A</v>
      </c>
      <c r="D211" t="e">
        <f t="shared" si="377"/>
        <v>#N/A</v>
      </c>
      <c r="E211" t="e">
        <f t="shared" si="378"/>
        <v>#N/A</v>
      </c>
      <c r="F211" t="e">
        <f t="shared" si="379"/>
        <v>#N/A</v>
      </c>
      <c r="G211" t="e">
        <f t="shared" si="380"/>
        <v>#N/A</v>
      </c>
      <c r="H211" t="e">
        <f t="shared" si="381"/>
        <v>#N/A</v>
      </c>
      <c r="I211" t="e">
        <f t="shared" si="382"/>
        <v>#N/A</v>
      </c>
      <c r="J211">
        <f t="shared" si="383"/>
        <v>7</v>
      </c>
      <c r="K211" t="e">
        <f t="shared" si="384"/>
        <v>#N/A</v>
      </c>
      <c r="L211" t="e">
        <f t="shared" si="385"/>
        <v>#N/A</v>
      </c>
      <c r="M211" t="e">
        <f t="shared" si="386"/>
        <v>#N/A</v>
      </c>
      <c r="N211" t="e">
        <f t="shared" si="387"/>
        <v>#N/A</v>
      </c>
      <c r="O211" t="e">
        <f t="shared" si="388"/>
        <v>#N/A</v>
      </c>
      <c r="P211" t="e">
        <f t="shared" si="389"/>
        <v>#N/A</v>
      </c>
      <c r="Q211" t="e">
        <f t="shared" si="390"/>
        <v>#N/A</v>
      </c>
      <c r="R211" t="e">
        <f t="shared" si="391"/>
        <v>#N/A</v>
      </c>
      <c r="S211" t="e">
        <f t="shared" si="392"/>
        <v>#N/A</v>
      </c>
      <c r="T211" t="e">
        <f t="shared" si="393"/>
        <v>#N/A</v>
      </c>
    </row>
    <row r="212" spans="1:20" x14ac:dyDescent="0.35">
      <c r="A212" t="e">
        <f t="shared" si="374"/>
        <v>#N/A</v>
      </c>
      <c r="B212" t="e">
        <f t="shared" si="375"/>
        <v>#N/A</v>
      </c>
      <c r="C212" t="e">
        <f t="shared" si="376"/>
        <v>#N/A</v>
      </c>
      <c r="D212" t="e">
        <f t="shared" si="377"/>
        <v>#N/A</v>
      </c>
      <c r="E212" t="e">
        <f t="shared" si="378"/>
        <v>#N/A</v>
      </c>
      <c r="F212" t="e">
        <f t="shared" si="379"/>
        <v>#N/A</v>
      </c>
      <c r="G212" t="e">
        <f t="shared" si="380"/>
        <v>#N/A</v>
      </c>
      <c r="H212" t="e">
        <f t="shared" si="381"/>
        <v>#N/A</v>
      </c>
      <c r="I212" t="e">
        <f t="shared" si="382"/>
        <v>#N/A</v>
      </c>
      <c r="J212" t="e">
        <f t="shared" si="383"/>
        <v>#N/A</v>
      </c>
      <c r="K212" t="e">
        <f t="shared" si="384"/>
        <v>#N/A</v>
      </c>
      <c r="L212">
        <f t="shared" si="385"/>
        <v>7</v>
      </c>
      <c r="M212" t="e">
        <f t="shared" si="386"/>
        <v>#N/A</v>
      </c>
      <c r="N212" t="e">
        <f t="shared" si="387"/>
        <v>#N/A</v>
      </c>
      <c r="O212" t="e">
        <f t="shared" si="388"/>
        <v>#N/A</v>
      </c>
      <c r="P212" t="e">
        <f t="shared" si="389"/>
        <v>#N/A</v>
      </c>
      <c r="Q212" t="e">
        <f t="shared" si="390"/>
        <v>#N/A</v>
      </c>
      <c r="R212" t="e">
        <f t="shared" si="391"/>
        <v>#N/A</v>
      </c>
      <c r="S212" t="e">
        <f t="shared" si="392"/>
        <v>#N/A</v>
      </c>
      <c r="T212" t="e">
        <f t="shared" si="393"/>
        <v>#N/A</v>
      </c>
    </row>
    <row r="213" spans="1:20" x14ac:dyDescent="0.35">
      <c r="A213" t="e">
        <f t="shared" si="374"/>
        <v>#N/A</v>
      </c>
      <c r="B213" t="e">
        <f t="shared" si="375"/>
        <v>#N/A</v>
      </c>
      <c r="C213" t="e">
        <f t="shared" si="376"/>
        <v>#N/A</v>
      </c>
      <c r="D213" t="e">
        <f t="shared" si="377"/>
        <v>#N/A</v>
      </c>
      <c r="E213" t="e">
        <f t="shared" si="378"/>
        <v>#N/A</v>
      </c>
      <c r="F213" t="e">
        <f t="shared" si="379"/>
        <v>#N/A</v>
      </c>
      <c r="G213" t="e">
        <f t="shared" si="380"/>
        <v>#N/A</v>
      </c>
      <c r="H213" t="e">
        <f t="shared" si="381"/>
        <v>#N/A</v>
      </c>
      <c r="I213" t="e">
        <f t="shared" si="382"/>
        <v>#N/A</v>
      </c>
      <c r="J213" t="e">
        <f t="shared" si="383"/>
        <v>#N/A</v>
      </c>
      <c r="K213" t="e">
        <f t="shared" si="384"/>
        <v>#N/A</v>
      </c>
      <c r="L213">
        <f t="shared" si="385"/>
        <v>7</v>
      </c>
      <c r="M213" t="e">
        <f t="shared" si="386"/>
        <v>#N/A</v>
      </c>
      <c r="N213" t="e">
        <f t="shared" si="387"/>
        <v>#N/A</v>
      </c>
      <c r="O213" t="e">
        <f t="shared" si="388"/>
        <v>#N/A</v>
      </c>
      <c r="P213" t="e">
        <f t="shared" si="389"/>
        <v>#N/A</v>
      </c>
      <c r="Q213" t="e">
        <f t="shared" si="390"/>
        <v>#N/A</v>
      </c>
      <c r="R213" t="e">
        <f t="shared" si="391"/>
        <v>#N/A</v>
      </c>
      <c r="S213" t="e">
        <f t="shared" si="392"/>
        <v>#N/A</v>
      </c>
      <c r="T213" t="e">
        <f t="shared" si="393"/>
        <v>#N/A</v>
      </c>
    </row>
    <row r="214" spans="1:20" x14ac:dyDescent="0.35">
      <c r="A214" t="e">
        <f t="shared" si="374"/>
        <v>#N/A</v>
      </c>
      <c r="B214" t="e">
        <f t="shared" si="375"/>
        <v>#N/A</v>
      </c>
      <c r="C214" t="e">
        <f t="shared" si="376"/>
        <v>#N/A</v>
      </c>
      <c r="D214" t="e">
        <f t="shared" si="377"/>
        <v>#N/A</v>
      </c>
      <c r="E214" t="e">
        <f t="shared" si="378"/>
        <v>#N/A</v>
      </c>
      <c r="F214" t="e">
        <f t="shared" si="379"/>
        <v>#N/A</v>
      </c>
      <c r="G214" t="e">
        <f t="shared" si="380"/>
        <v>#N/A</v>
      </c>
      <c r="H214" t="e">
        <f t="shared" si="381"/>
        <v>#N/A</v>
      </c>
      <c r="I214" t="e">
        <f t="shared" si="382"/>
        <v>#N/A</v>
      </c>
      <c r="J214" t="e">
        <f t="shared" si="383"/>
        <v>#N/A</v>
      </c>
      <c r="K214" t="e">
        <f t="shared" si="384"/>
        <v>#N/A</v>
      </c>
      <c r="L214">
        <f t="shared" si="385"/>
        <v>7</v>
      </c>
      <c r="M214" t="e">
        <f t="shared" si="386"/>
        <v>#N/A</v>
      </c>
      <c r="N214" t="e">
        <f t="shared" si="387"/>
        <v>#N/A</v>
      </c>
      <c r="O214" t="e">
        <f t="shared" si="388"/>
        <v>#N/A</v>
      </c>
      <c r="P214" t="e">
        <f t="shared" si="389"/>
        <v>#N/A</v>
      </c>
      <c r="Q214" t="e">
        <f t="shared" si="390"/>
        <v>#N/A</v>
      </c>
      <c r="R214" t="e">
        <f t="shared" si="391"/>
        <v>#N/A</v>
      </c>
      <c r="S214" t="e">
        <f t="shared" si="392"/>
        <v>#N/A</v>
      </c>
      <c r="T214" t="e">
        <f t="shared" si="393"/>
        <v>#N/A</v>
      </c>
    </row>
    <row r="215" spans="1:20" x14ac:dyDescent="0.35">
      <c r="A215" t="e">
        <f t="shared" si="374"/>
        <v>#N/A</v>
      </c>
      <c r="B215" t="e">
        <f t="shared" si="375"/>
        <v>#N/A</v>
      </c>
      <c r="C215" t="e">
        <f t="shared" si="376"/>
        <v>#N/A</v>
      </c>
      <c r="D215" t="e">
        <f t="shared" si="377"/>
        <v>#N/A</v>
      </c>
      <c r="E215" t="e">
        <f t="shared" si="378"/>
        <v>#N/A</v>
      </c>
      <c r="F215" t="e">
        <f t="shared" si="379"/>
        <v>#N/A</v>
      </c>
      <c r="G215" t="e">
        <f t="shared" si="380"/>
        <v>#N/A</v>
      </c>
      <c r="H215" t="e">
        <f t="shared" si="381"/>
        <v>#N/A</v>
      </c>
      <c r="I215" t="e">
        <f t="shared" si="382"/>
        <v>#N/A</v>
      </c>
      <c r="J215" t="e">
        <f t="shared" si="383"/>
        <v>#N/A</v>
      </c>
      <c r="K215" t="e">
        <f t="shared" si="384"/>
        <v>#N/A</v>
      </c>
      <c r="L215">
        <f t="shared" si="385"/>
        <v>7</v>
      </c>
      <c r="M215" t="e">
        <f t="shared" si="386"/>
        <v>#N/A</v>
      </c>
      <c r="N215" t="e">
        <f t="shared" si="387"/>
        <v>#N/A</v>
      </c>
      <c r="O215" t="e">
        <f t="shared" si="388"/>
        <v>#N/A</v>
      </c>
      <c r="P215" t="e">
        <f t="shared" si="389"/>
        <v>#N/A</v>
      </c>
      <c r="Q215" t="e">
        <f t="shared" si="390"/>
        <v>#N/A</v>
      </c>
      <c r="R215" t="e">
        <f t="shared" si="391"/>
        <v>#N/A</v>
      </c>
      <c r="S215" t="e">
        <f t="shared" si="392"/>
        <v>#N/A</v>
      </c>
      <c r="T215" t="e">
        <f t="shared" si="393"/>
        <v>#N/A</v>
      </c>
    </row>
  </sheetData>
  <sheetProtection algorithmName="SHA-512" hashValue="oG1NdAlouTPpJ4Jkust8+YaVyH1efUIMBGXRO4n07Wxf7g9m0rzWnZSDs/25qIMhxsJArCw6KzVJUpt6jp03Gw==" saltValue="y5T5Ln4POnq8YY2ruOJHnQ==" spinCount="100000" sheet="1" objects="1" scenarios="1"/>
  <sortState xmlns:xlrd2="http://schemas.microsoft.com/office/spreadsheetml/2017/richdata2" ref="A2:N7">
    <sortCondition descending="1" ref="N2:N7"/>
  </sortState>
  <mergeCells count="3">
    <mergeCell ref="AW66:BA66"/>
    <mergeCell ref="A20:C20"/>
    <mergeCell ref="A66:C66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3E13-A357-4367-BC20-CD8A73F2DA0A}">
  <dimension ref="A1:BD163"/>
  <sheetViews>
    <sheetView zoomScale="55" zoomScaleNormal="55" workbookViewId="0">
      <pane ySplit="1" topLeftCell="A3" activePane="bottomLeft" state="frozen"/>
      <selection pane="bottomLeft" activeCell="F8" sqref="F8"/>
    </sheetView>
  </sheetViews>
  <sheetFormatPr defaultRowHeight="14.5" x14ac:dyDescent="0.35"/>
  <cols>
    <col min="1" max="1" width="10.7265625" bestFit="1" customWidth="1"/>
    <col min="2" max="3" width="15.7265625" bestFit="1" customWidth="1"/>
    <col min="4" max="4" width="25.1796875" bestFit="1" customWidth="1"/>
    <col min="5" max="5" width="11.7265625" bestFit="1" customWidth="1"/>
    <col min="6" max="6" width="86.7265625" bestFit="1" customWidth="1"/>
    <col min="7" max="7" width="11.7265625" bestFit="1" customWidth="1"/>
    <col min="8" max="8" width="102.26953125" bestFit="1" customWidth="1"/>
    <col min="9" max="9" width="11.7265625" bestFit="1" customWidth="1"/>
    <col min="10" max="10" width="29.81640625" customWidth="1"/>
    <col min="11" max="11" width="10.26953125" bestFit="1" customWidth="1"/>
    <col min="12" max="12" width="73.81640625" bestFit="1" customWidth="1"/>
    <col min="13" max="13" width="11.7265625" bestFit="1" customWidth="1"/>
    <col min="14" max="14" width="63.26953125" bestFit="1" customWidth="1"/>
    <col min="15" max="15" width="11.7265625" bestFit="1" customWidth="1"/>
    <col min="17" max="17" width="39.81640625" bestFit="1" customWidth="1"/>
    <col min="18" max="18" width="11.7265625" bestFit="1" customWidth="1"/>
    <col min="20" max="20" width="40.453125" bestFit="1" customWidth="1"/>
    <col min="21" max="21" width="16" bestFit="1" customWidth="1"/>
  </cols>
  <sheetData>
    <row r="1" spans="1:32" ht="23.5" x14ac:dyDescent="0.55000000000000004">
      <c r="B1" s="70" t="s">
        <v>31</v>
      </c>
      <c r="C1" s="70"/>
      <c r="D1" s="70" t="s">
        <v>44</v>
      </c>
      <c r="E1" s="70"/>
      <c r="F1" s="70" t="s">
        <v>45</v>
      </c>
      <c r="G1" s="70"/>
      <c r="H1" s="70" t="s">
        <v>46</v>
      </c>
      <c r="I1" s="70"/>
      <c r="J1" s="70" t="s">
        <v>47</v>
      </c>
      <c r="K1" s="70"/>
      <c r="L1" s="70" t="s">
        <v>48</v>
      </c>
      <c r="M1" s="5"/>
      <c r="N1" s="70" t="s">
        <v>49</v>
      </c>
      <c r="O1" s="5"/>
      <c r="P1" s="68"/>
      <c r="Q1" s="70" t="s">
        <v>50</v>
      </c>
      <c r="R1" s="68"/>
      <c r="T1" s="70" t="s">
        <v>51</v>
      </c>
    </row>
    <row r="2" spans="1:32" ht="21" x14ac:dyDescent="0.5">
      <c r="B2" s="71" t="s">
        <v>35</v>
      </c>
      <c r="C2" s="71" t="s">
        <v>36</v>
      </c>
      <c r="D2" s="71" t="s">
        <v>35</v>
      </c>
      <c r="E2" s="71" t="s">
        <v>36</v>
      </c>
      <c r="F2" s="71" t="s">
        <v>35</v>
      </c>
      <c r="G2" s="71" t="s">
        <v>36</v>
      </c>
      <c r="H2" s="71" t="s">
        <v>35</v>
      </c>
      <c r="I2" s="71" t="s">
        <v>36</v>
      </c>
      <c r="J2" s="71" t="s">
        <v>35</v>
      </c>
      <c r="K2" s="71" t="s">
        <v>36</v>
      </c>
      <c r="L2" s="71" t="s">
        <v>35</v>
      </c>
      <c r="M2" s="71" t="s">
        <v>36</v>
      </c>
      <c r="N2" s="71" t="s">
        <v>52</v>
      </c>
      <c r="O2" s="71" t="s">
        <v>36</v>
      </c>
      <c r="P2" s="71"/>
      <c r="Q2" s="71" t="s">
        <v>52</v>
      </c>
      <c r="R2" s="71" t="s">
        <v>36</v>
      </c>
      <c r="S2" s="71"/>
      <c r="T2" s="71" t="s">
        <v>52</v>
      </c>
      <c r="U2" s="71" t="s">
        <v>53</v>
      </c>
      <c r="V2" s="71"/>
      <c r="W2" s="71"/>
      <c r="X2" s="71"/>
      <c r="Y2" s="71"/>
    </row>
    <row r="3" spans="1:32" s="73" customFormat="1" ht="21" x14ac:dyDescent="0.5">
      <c r="A3" s="128">
        <v>10</v>
      </c>
      <c r="B3" s="72" t="e" cm="1">
        <f t="array" ref="B3:B13">VALUE('Phase 1'!B35:B45)</f>
        <v>#VALUE!</v>
      </c>
      <c r="C3" s="72" t="e" cm="1">
        <f t="array" ref="C3:C13">VALUE('Phase 1'!B50:B60)</f>
        <v>#N/A</v>
      </c>
      <c r="D3" s="72" t="e" cm="1">
        <f t="array" ref="D3:D12">VALUE('Phase 1'!B81:B90)</f>
        <v>#VALUE!</v>
      </c>
      <c r="E3" s="72" t="e" cm="1">
        <f t="array" ref="E3:E12">VALUE('Phase 1'!B94:B103)</f>
        <v>#N/A</v>
      </c>
      <c r="F3" s="72" t="e" cm="1">
        <f t="array" ref="F3:F12">VALUE('Phase 1'!Z81:Z90)</f>
        <v>#VALUE!</v>
      </c>
      <c r="G3" s="72" t="e" cm="1">
        <f t="array" ref="G3:G12">VALUE('Phase 1'!Z94:Z103)</f>
        <v>#N/A</v>
      </c>
      <c r="H3" s="72" t="e" cm="1">
        <f t="array" ref="H3:H12">VALUE('Phase 1'!AX81:AX90)</f>
        <v>#VALUE!</v>
      </c>
      <c r="I3" s="72" t="e" cm="1">
        <f t="array" ref="I3:I12">VALUE('Phase 1'!AX94:AX103)</f>
        <v>#N/A</v>
      </c>
      <c r="J3" s="72" t="e" cm="1">
        <f t="array" ref="J3:J12">VALUE('Phase 1'!B142:B151)</f>
        <v>#VALUE!</v>
      </c>
      <c r="K3" s="72" t="e" cm="1">
        <f t="array" ref="K3:K12">VALUE('Phase 1'!B156:B165)</f>
        <v>#N/A</v>
      </c>
      <c r="L3" s="72" t="e" cm="1">
        <f t="array" ref="L3:L12">VALUE('Phase 1'!Z142:Z151)</f>
        <v>#VALUE!</v>
      </c>
      <c r="M3" s="72" t="e" cm="1">
        <f t="array" ref="M3:M12">VALUE('Phase 1'!Z156:Z165)</f>
        <v>#N/A</v>
      </c>
      <c r="N3" s="72" t="e" cm="1">
        <f t="array" ref="N3:N12">VALUE('Phase 1'!B192:B201)</f>
        <v>#VALUE!</v>
      </c>
      <c r="O3" s="72" t="e" cm="1">
        <f t="array" ref="O3:O12">VALUE('Phase 1'!B206:B215)</f>
        <v>#N/A</v>
      </c>
      <c r="P3" s="72"/>
      <c r="Q3" s="72" t="e" cm="1">
        <f t="array" ref="Q3:Q12">VALUE('Phase 1'!AY142:AY151)</f>
        <v>#VALUE!</v>
      </c>
      <c r="R3" s="72" t="e" cm="1">
        <f t="array" ref="R3:R12">VALUE('Phase 1'!AY156:AY165)</f>
        <v>#N/A</v>
      </c>
      <c r="S3" s="72"/>
      <c r="T3" s="72" cm="1">
        <f t="array" ref="T3:T12">VALUE('Phase 1'!AE22:AE31)</f>
        <v>9</v>
      </c>
      <c r="U3" s="72" cm="1">
        <f t="array" ref="U3:U12">VALUE('Phase 1'!Z22:Z31)</f>
        <v>2</v>
      </c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</row>
    <row r="4" spans="1:32" s="73" customFormat="1" ht="21" x14ac:dyDescent="0.5">
      <c r="A4" s="129"/>
      <c r="B4" s="72" t="e">
        <v>#VALUE!</v>
      </c>
      <c r="C4" s="72" t="e">
        <v>#N/A</v>
      </c>
      <c r="D4" s="72" t="e">
        <v>#VALUE!</v>
      </c>
      <c r="E4" s="72" t="e">
        <v>#N/A</v>
      </c>
      <c r="F4" s="72" t="e">
        <v>#VALUE!</v>
      </c>
      <c r="G4" s="72" t="e">
        <v>#N/A</v>
      </c>
      <c r="H4" s="72" t="e">
        <v>#VALUE!</v>
      </c>
      <c r="I4" s="72" t="e">
        <v>#N/A</v>
      </c>
      <c r="J4" s="72" t="e">
        <v>#VALUE!</v>
      </c>
      <c r="K4" s="72" t="e">
        <v>#N/A</v>
      </c>
      <c r="L4" s="72" t="e">
        <v>#VALUE!</v>
      </c>
      <c r="M4" s="72" t="e">
        <v>#N/A</v>
      </c>
      <c r="N4" s="72" t="e">
        <v>#VALUE!</v>
      </c>
      <c r="O4" s="72" t="e">
        <v>#N/A</v>
      </c>
      <c r="P4" s="72"/>
      <c r="Q4" s="72" t="e">
        <v>#VALUE!</v>
      </c>
      <c r="R4" s="72" t="e">
        <v>#N/A</v>
      </c>
      <c r="S4" s="72"/>
      <c r="T4" s="72">
        <v>9</v>
      </c>
      <c r="U4" s="72">
        <v>4</v>
      </c>
      <c r="V4" s="74"/>
      <c r="W4" s="74"/>
      <c r="X4" s="74"/>
      <c r="Y4" s="74"/>
      <c r="Z4" s="75"/>
      <c r="AA4" s="75"/>
      <c r="AB4" s="75"/>
      <c r="AC4" s="75"/>
      <c r="AD4" s="75"/>
      <c r="AE4" s="75"/>
      <c r="AF4" s="75"/>
    </row>
    <row r="5" spans="1:32" s="73" customFormat="1" ht="21" x14ac:dyDescent="0.5">
      <c r="A5" s="129"/>
      <c r="B5" s="72" t="e">
        <v>#VALUE!</v>
      </c>
      <c r="C5" s="72" t="e">
        <v>#N/A</v>
      </c>
      <c r="D5" s="72" t="e">
        <v>#VALUE!</v>
      </c>
      <c r="E5" s="72" t="e">
        <v>#N/A</v>
      </c>
      <c r="F5" s="72" t="e">
        <v>#VALUE!</v>
      </c>
      <c r="G5" s="72" t="e">
        <v>#N/A</v>
      </c>
      <c r="H5" s="72" t="e">
        <v>#VALUE!</v>
      </c>
      <c r="I5" s="72" t="e">
        <v>#N/A</v>
      </c>
      <c r="J5" s="72" t="e">
        <v>#VALUE!</v>
      </c>
      <c r="K5" s="72" t="e">
        <v>#N/A</v>
      </c>
      <c r="L5" s="72" t="e">
        <v>#VALUE!</v>
      </c>
      <c r="M5" s="72" t="e">
        <v>#N/A</v>
      </c>
      <c r="N5" s="72" t="e">
        <v>#VALUE!</v>
      </c>
      <c r="O5" s="72" t="e">
        <v>#N/A</v>
      </c>
      <c r="P5" s="72"/>
      <c r="Q5" s="72" t="e">
        <v>#VALUE!</v>
      </c>
      <c r="R5" s="72" t="e">
        <v>#N/A</v>
      </c>
      <c r="S5" s="72"/>
      <c r="T5" s="72">
        <v>9</v>
      </c>
      <c r="U5" s="72">
        <v>6</v>
      </c>
      <c r="V5" s="74"/>
      <c r="W5" s="74"/>
      <c r="X5" s="74"/>
      <c r="Y5" s="74"/>
      <c r="Z5" s="75"/>
      <c r="AA5" s="75"/>
      <c r="AB5" s="75"/>
      <c r="AC5" s="75"/>
      <c r="AD5" s="75"/>
      <c r="AE5" s="75"/>
      <c r="AF5" s="75"/>
    </row>
    <row r="6" spans="1:32" s="73" customFormat="1" ht="21" x14ac:dyDescent="0.5">
      <c r="A6" s="129"/>
      <c r="B6" s="72" t="e">
        <v>#VALUE!</v>
      </c>
      <c r="C6" s="72" t="e">
        <v>#N/A</v>
      </c>
      <c r="D6" s="72" t="e">
        <v>#VALUE!</v>
      </c>
      <c r="E6" s="72" t="e">
        <v>#N/A</v>
      </c>
      <c r="F6" s="72" t="e">
        <v>#VALUE!</v>
      </c>
      <c r="G6" s="72" t="e">
        <v>#N/A</v>
      </c>
      <c r="H6" s="72" t="e">
        <v>#VALUE!</v>
      </c>
      <c r="I6" s="72" t="e">
        <v>#N/A</v>
      </c>
      <c r="J6" s="72" t="e">
        <v>#VALUE!</v>
      </c>
      <c r="K6" s="72" t="e">
        <v>#N/A</v>
      </c>
      <c r="L6" s="72" t="e">
        <v>#VALUE!</v>
      </c>
      <c r="M6" s="72" t="e">
        <v>#N/A</v>
      </c>
      <c r="N6" s="72" t="e">
        <v>#VALUE!</v>
      </c>
      <c r="O6" s="72" t="e">
        <v>#N/A</v>
      </c>
      <c r="P6" s="72"/>
      <c r="Q6" s="72" t="e">
        <v>#VALUE!</v>
      </c>
      <c r="R6" s="72" t="e">
        <v>#N/A</v>
      </c>
      <c r="S6" s="72"/>
      <c r="T6" s="72">
        <v>9</v>
      </c>
      <c r="U6" s="72">
        <v>8</v>
      </c>
      <c r="V6" s="74"/>
      <c r="W6" s="74"/>
      <c r="X6" s="74"/>
      <c r="Y6" s="74"/>
      <c r="Z6" s="75"/>
      <c r="AA6" s="75"/>
      <c r="AB6" s="75"/>
      <c r="AC6" s="75"/>
      <c r="AD6" s="75"/>
      <c r="AE6" s="75"/>
      <c r="AF6" s="75"/>
    </row>
    <row r="7" spans="1:32" s="73" customFormat="1" ht="21" x14ac:dyDescent="0.5">
      <c r="A7" s="129"/>
      <c r="B7" s="72" t="e">
        <v>#VALUE!</v>
      </c>
      <c r="C7" s="72" t="e">
        <v>#N/A</v>
      </c>
      <c r="D7" s="72" t="e">
        <v>#VALUE!</v>
      </c>
      <c r="E7" s="72" t="e">
        <v>#N/A</v>
      </c>
      <c r="F7" s="72" t="e">
        <v>#VALUE!</v>
      </c>
      <c r="G7" s="72" t="e">
        <v>#N/A</v>
      </c>
      <c r="H7" s="72" t="e">
        <v>#VALUE!</v>
      </c>
      <c r="I7" s="72" t="e">
        <v>#N/A</v>
      </c>
      <c r="J7" s="72" t="e">
        <v>#VALUE!</v>
      </c>
      <c r="K7" s="72" t="e">
        <v>#N/A</v>
      </c>
      <c r="L7" s="72" t="e">
        <v>#VALUE!</v>
      </c>
      <c r="M7" s="72" t="e">
        <v>#N/A</v>
      </c>
      <c r="N7" s="72" t="e">
        <v>#VALUE!</v>
      </c>
      <c r="O7" s="72" t="e">
        <v>#N/A</v>
      </c>
      <c r="P7" s="72"/>
      <c r="Q7" s="72" t="e">
        <v>#VALUE!</v>
      </c>
      <c r="R7" s="72" t="e">
        <v>#N/A</v>
      </c>
      <c r="S7" s="72"/>
      <c r="T7" s="72">
        <v>9</v>
      </c>
      <c r="U7" s="72">
        <v>10</v>
      </c>
      <c r="V7" s="74"/>
      <c r="W7" s="74"/>
      <c r="X7" s="74"/>
      <c r="Y7" s="74"/>
      <c r="Z7" s="75"/>
      <c r="AA7" s="75"/>
      <c r="AB7" s="75"/>
      <c r="AC7" s="75"/>
      <c r="AD7" s="75"/>
      <c r="AE7" s="75"/>
      <c r="AF7" s="75"/>
    </row>
    <row r="8" spans="1:32" s="73" customFormat="1" ht="21" x14ac:dyDescent="0.5">
      <c r="A8" s="129"/>
      <c r="B8" s="72" t="e">
        <v>#VALUE!</v>
      </c>
      <c r="C8" s="72" t="e">
        <v>#N/A</v>
      </c>
      <c r="D8" s="72" t="e">
        <v>#VALUE!</v>
      </c>
      <c r="E8" s="72" t="e">
        <v>#N/A</v>
      </c>
      <c r="F8" s="72" t="e">
        <v>#VALUE!</v>
      </c>
      <c r="G8" s="72" t="e">
        <v>#N/A</v>
      </c>
      <c r="H8" s="72" t="e">
        <v>#VALUE!</v>
      </c>
      <c r="I8" s="72" t="e">
        <v>#N/A</v>
      </c>
      <c r="J8" s="72" t="e">
        <v>#VALUE!</v>
      </c>
      <c r="K8" s="72" t="e">
        <v>#N/A</v>
      </c>
      <c r="L8" s="72" t="e">
        <v>#VALUE!</v>
      </c>
      <c r="M8" s="72" t="e">
        <v>#N/A</v>
      </c>
      <c r="N8" s="72" t="e">
        <v>#VALUE!</v>
      </c>
      <c r="O8" s="72" t="e">
        <v>#N/A</v>
      </c>
      <c r="P8" s="72"/>
      <c r="Q8" s="72" t="e">
        <v>#VALUE!</v>
      </c>
      <c r="R8" s="72" t="e">
        <v>#N/A</v>
      </c>
      <c r="S8" s="72"/>
      <c r="T8" s="72">
        <v>9</v>
      </c>
      <c r="U8" s="72">
        <v>12</v>
      </c>
      <c r="V8" s="74"/>
      <c r="W8" s="74"/>
      <c r="X8" s="74"/>
      <c r="Y8" s="74"/>
      <c r="Z8" s="75"/>
      <c r="AA8" s="75"/>
      <c r="AB8" s="75"/>
      <c r="AC8" s="75"/>
      <c r="AD8" s="75"/>
      <c r="AE8" s="75"/>
      <c r="AF8" s="75"/>
    </row>
    <row r="9" spans="1:32" s="73" customFormat="1" ht="21" x14ac:dyDescent="0.5">
      <c r="A9" s="129"/>
      <c r="B9" s="72">
        <v>14</v>
      </c>
      <c r="C9" s="72">
        <v>1</v>
      </c>
      <c r="D9" s="72" t="e">
        <v>#VALUE!</v>
      </c>
      <c r="E9" s="72" t="e">
        <v>#N/A</v>
      </c>
      <c r="F9" s="72" t="e">
        <v>#VALUE!</v>
      </c>
      <c r="G9" s="72" t="e">
        <v>#N/A</v>
      </c>
      <c r="H9" s="72" t="e">
        <v>#VALUE!</v>
      </c>
      <c r="I9" s="72" t="e">
        <v>#N/A</v>
      </c>
      <c r="J9" s="72" t="e">
        <v>#VALUE!</v>
      </c>
      <c r="K9" s="72" t="e">
        <v>#N/A</v>
      </c>
      <c r="L9" s="72" t="e">
        <v>#VALUE!</v>
      </c>
      <c r="M9" s="72" t="e">
        <v>#N/A</v>
      </c>
      <c r="N9" s="72" t="e">
        <v>#VALUE!</v>
      </c>
      <c r="O9" s="72" t="e">
        <v>#N/A</v>
      </c>
      <c r="P9" s="72"/>
      <c r="Q9" s="72" t="e">
        <v>#VALUE!</v>
      </c>
      <c r="R9" s="72" t="e">
        <v>#N/A</v>
      </c>
      <c r="S9" s="72"/>
      <c r="T9" s="72">
        <v>9</v>
      </c>
      <c r="U9" s="72">
        <v>14</v>
      </c>
      <c r="V9" s="74"/>
      <c r="W9" s="74"/>
      <c r="X9" s="74"/>
      <c r="Y9" s="74"/>
      <c r="Z9" s="75"/>
      <c r="AA9" s="75"/>
      <c r="AB9" s="75"/>
      <c r="AC9" s="75"/>
      <c r="AD9" s="75"/>
      <c r="AE9" s="75"/>
      <c r="AF9" s="75"/>
    </row>
    <row r="10" spans="1:32" s="73" customFormat="1" ht="21" x14ac:dyDescent="0.5">
      <c r="A10" s="129"/>
      <c r="B10" s="72">
        <v>16</v>
      </c>
      <c r="C10" s="72">
        <v>1</v>
      </c>
      <c r="D10" s="72" t="e">
        <v>#VALUE!</v>
      </c>
      <c r="E10" s="72" t="e">
        <v>#N/A</v>
      </c>
      <c r="F10" s="72" t="e">
        <v>#VALUE!</v>
      </c>
      <c r="G10" s="72" t="e">
        <v>#N/A</v>
      </c>
      <c r="H10" s="72" t="e">
        <v>#VALUE!</v>
      </c>
      <c r="I10" s="72" t="e">
        <v>#N/A</v>
      </c>
      <c r="J10" s="72" t="e">
        <v>#VALUE!</v>
      </c>
      <c r="K10" s="72" t="e">
        <v>#N/A</v>
      </c>
      <c r="L10" s="72" t="e">
        <v>#VALUE!</v>
      </c>
      <c r="M10" s="72" t="e">
        <v>#N/A</v>
      </c>
      <c r="N10" s="72" t="e">
        <v>#VALUE!</v>
      </c>
      <c r="O10" s="72" t="e">
        <v>#N/A</v>
      </c>
      <c r="P10" s="72"/>
      <c r="Q10" s="72" t="e">
        <v>#VALUE!</v>
      </c>
      <c r="R10" s="72" t="e">
        <v>#N/A</v>
      </c>
      <c r="S10" s="72"/>
      <c r="T10" s="72">
        <v>9</v>
      </c>
      <c r="U10" s="72">
        <v>16</v>
      </c>
      <c r="V10" s="74"/>
      <c r="W10" s="74"/>
      <c r="X10" s="74"/>
      <c r="Y10" s="74"/>
      <c r="Z10" s="75"/>
      <c r="AA10" s="75"/>
      <c r="AB10" s="75"/>
      <c r="AC10" s="75"/>
      <c r="AD10" s="75"/>
      <c r="AE10" s="75"/>
      <c r="AF10" s="75"/>
    </row>
    <row r="11" spans="1:32" s="73" customFormat="1" ht="21" x14ac:dyDescent="0.5">
      <c r="A11" s="129"/>
      <c r="B11" s="72">
        <v>18</v>
      </c>
      <c r="C11" s="72">
        <v>1</v>
      </c>
      <c r="D11" s="72" t="e">
        <v>#VALUE!</v>
      </c>
      <c r="E11" s="72" t="e">
        <v>#N/A</v>
      </c>
      <c r="F11" s="72" t="e">
        <v>#VALUE!</v>
      </c>
      <c r="G11" s="72" t="e">
        <v>#N/A</v>
      </c>
      <c r="H11" s="72" t="e">
        <v>#VALUE!</v>
      </c>
      <c r="I11" s="72" t="e">
        <v>#N/A</v>
      </c>
      <c r="J11" s="72" t="e">
        <v>#VALUE!</v>
      </c>
      <c r="K11" s="72" t="e">
        <v>#N/A</v>
      </c>
      <c r="L11" s="72" t="e">
        <v>#VALUE!</v>
      </c>
      <c r="M11" s="72" t="e">
        <v>#N/A</v>
      </c>
      <c r="N11" s="72" t="e">
        <v>#VALUE!</v>
      </c>
      <c r="O11" s="72" t="e">
        <v>#N/A</v>
      </c>
      <c r="P11" s="72"/>
      <c r="Q11" s="72" t="e">
        <v>#VALUE!</v>
      </c>
      <c r="R11" s="72" t="e">
        <v>#N/A</v>
      </c>
      <c r="S11" s="72"/>
      <c r="T11" s="72">
        <v>9</v>
      </c>
      <c r="U11" s="72">
        <v>18</v>
      </c>
      <c r="V11" s="74"/>
      <c r="W11" s="74"/>
      <c r="X11" s="74"/>
      <c r="Y11" s="74"/>
      <c r="Z11" s="75"/>
      <c r="AA11" s="75"/>
      <c r="AB11" s="75"/>
      <c r="AC11" s="75"/>
      <c r="AD11" s="75"/>
      <c r="AE11" s="75"/>
      <c r="AF11" s="75"/>
    </row>
    <row r="12" spans="1:32" s="73" customFormat="1" ht="21" x14ac:dyDescent="0.5">
      <c r="A12" s="130"/>
      <c r="B12" s="72">
        <v>20</v>
      </c>
      <c r="C12" s="72">
        <v>1</v>
      </c>
      <c r="D12" s="72" t="e">
        <v>#VALUE!</v>
      </c>
      <c r="E12" s="72" t="e">
        <v>#N/A</v>
      </c>
      <c r="F12" s="72" t="e">
        <v>#VALUE!</v>
      </c>
      <c r="G12" s="72" t="e">
        <v>#N/A</v>
      </c>
      <c r="H12" s="72" t="e">
        <v>#VALUE!</v>
      </c>
      <c r="I12" s="72" t="e">
        <v>#N/A</v>
      </c>
      <c r="J12" s="72" t="e">
        <v>#VALUE!</v>
      </c>
      <c r="K12" s="72" t="e">
        <v>#N/A</v>
      </c>
      <c r="L12" s="72" t="e">
        <v>#VALUE!</v>
      </c>
      <c r="M12" s="72" t="e">
        <v>#N/A</v>
      </c>
      <c r="N12" s="72" t="e">
        <v>#VALUE!</v>
      </c>
      <c r="O12" s="72" t="e">
        <v>#N/A</v>
      </c>
      <c r="P12" s="72"/>
      <c r="Q12" s="72" t="e">
        <v>#VALUE!</v>
      </c>
      <c r="R12" s="72" t="e">
        <v>#N/A</v>
      </c>
      <c r="S12" s="72"/>
      <c r="T12" s="72">
        <v>9</v>
      </c>
      <c r="U12" s="72">
        <v>20</v>
      </c>
      <c r="V12" s="74"/>
      <c r="W12" s="74"/>
      <c r="X12" s="74"/>
      <c r="Y12" s="74"/>
      <c r="Z12" s="75"/>
      <c r="AA12" s="75"/>
      <c r="AB12" s="75"/>
      <c r="AC12" s="75"/>
      <c r="AD12" s="75"/>
      <c r="AE12" s="75"/>
      <c r="AF12" s="75"/>
    </row>
    <row r="13" spans="1:32" s="120" customFormat="1" ht="36" x14ac:dyDescent="0.5">
      <c r="A13" s="118"/>
      <c r="B13" s="119">
        <v>22</v>
      </c>
      <c r="C13" s="119">
        <v>8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71"/>
      <c r="W13" s="71"/>
      <c r="X13" s="71"/>
      <c r="Y13" s="71"/>
      <c r="Z13"/>
      <c r="AA13"/>
      <c r="AB13"/>
      <c r="AC13"/>
      <c r="AD13"/>
      <c r="AE13"/>
      <c r="AF13"/>
    </row>
    <row r="14" spans="1:32" ht="21" x14ac:dyDescent="0.5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1:32" ht="21" x14ac:dyDescent="0.5">
      <c r="A15" s="127">
        <v>20</v>
      </c>
      <c r="B15" s="71" t="e" cm="1">
        <f t="array" ref="B15:B24">VALUE('Phase 1'!D35:D44)</f>
        <v>#VALUE!</v>
      </c>
      <c r="C15" s="71" t="e" cm="1">
        <f t="array" ref="C15:C24">VALUE('Phase 1'!D50:D59)</f>
        <v>#N/A</v>
      </c>
      <c r="D15" s="71" t="e" cm="1">
        <f t="array" ref="D15:D24">VALUE('Phase 1'!D81:D90)</f>
        <v>#VALUE!</v>
      </c>
      <c r="E15" s="71" t="e" cm="1">
        <f t="array" ref="E15:E24">VALUE('Phase 1'!D94:D103)</f>
        <v>#N/A</v>
      </c>
      <c r="F15" s="71" t="e" cm="1">
        <f t="array" ref="F15:F24">VALUE('Phase 1'!AB81:AB90)</f>
        <v>#VALUE!</v>
      </c>
      <c r="G15" s="71" t="e" cm="1">
        <f t="array" ref="G15:G24">VALUE('Phase 1'!AB94:AB103)</f>
        <v>#N/A</v>
      </c>
      <c r="H15" s="71" t="e" cm="1">
        <f t="array" ref="H15:H24">VALUE('Phase 1'!AZ81:AZ90)</f>
        <v>#VALUE!</v>
      </c>
      <c r="I15" s="71" t="e" cm="1">
        <f t="array" ref="I15:I24">VALUE('Phase 1'!AZ94:AZ103)</f>
        <v>#N/A</v>
      </c>
      <c r="J15" s="71" t="e" cm="1">
        <f t="array" ref="J15:J24">VALUE('Phase 1'!D142:D151)</f>
        <v>#VALUE!</v>
      </c>
      <c r="K15" s="71" t="e" cm="1">
        <f t="array" ref="K15:K24">VALUE('Phase 1'!D156:D165)</f>
        <v>#N/A</v>
      </c>
      <c r="L15" s="71" t="e" cm="1">
        <f t="array" ref="L15:L24">VALUE('Phase 1'!AB142:AB151)</f>
        <v>#VALUE!</v>
      </c>
      <c r="M15" s="71" t="e" cm="1">
        <f t="array" ref="M15:M24">VALUE('Phase 1'!AB156:AB165)</f>
        <v>#N/A</v>
      </c>
      <c r="N15" s="71" t="e" cm="1">
        <f t="array" ref="N15:N24">VALUE('Phase 1'!D192:D201)</f>
        <v>#VALUE!</v>
      </c>
      <c r="O15" s="71" t="e" cm="1">
        <f t="array" ref="O15:O24">VALUE('Phase 1'!D206:D215)</f>
        <v>#N/A</v>
      </c>
      <c r="P15" s="71"/>
      <c r="Q15" s="71" t="e" cm="1">
        <f t="array" ref="Q15:Q24">VALUE('Phase 1'!BA142:BA151)</f>
        <v>#VALUE!</v>
      </c>
      <c r="R15" s="71" t="e" cm="1">
        <f t="array" ref="R15:R24">VALUE('Phase 1'!BA156:BA165)</f>
        <v>#N/A</v>
      </c>
      <c r="S15" s="71"/>
      <c r="T15" s="71"/>
      <c r="U15" s="71"/>
      <c r="V15" s="71"/>
      <c r="W15" s="71"/>
      <c r="X15" s="71"/>
      <c r="Y15" s="71"/>
    </row>
    <row r="16" spans="1:32" ht="21" x14ac:dyDescent="0.5">
      <c r="A16" s="127"/>
      <c r="B16" s="71" t="e">
        <v>#VALUE!</v>
      </c>
      <c r="C16" s="71" t="e">
        <v>#N/A</v>
      </c>
      <c r="D16" s="71" t="e">
        <v>#VALUE!</v>
      </c>
      <c r="E16" s="71" t="e">
        <v>#N/A</v>
      </c>
      <c r="F16" s="71" t="e">
        <v>#VALUE!</v>
      </c>
      <c r="G16" s="71" t="e">
        <v>#N/A</v>
      </c>
      <c r="H16" s="71" t="e">
        <v>#VALUE!</v>
      </c>
      <c r="I16" s="71" t="e">
        <v>#N/A</v>
      </c>
      <c r="J16" s="71" t="e">
        <v>#VALUE!</v>
      </c>
      <c r="K16" s="71" t="e">
        <v>#N/A</v>
      </c>
      <c r="L16" s="71" t="e">
        <v>#VALUE!</v>
      </c>
      <c r="M16" s="71" t="e">
        <v>#N/A</v>
      </c>
      <c r="N16" s="71" t="e">
        <v>#VALUE!</v>
      </c>
      <c r="O16" s="71" t="e">
        <v>#N/A</v>
      </c>
      <c r="P16" s="71"/>
      <c r="Q16" s="71" t="e">
        <v>#VALUE!</v>
      </c>
      <c r="R16" s="71" t="e">
        <v>#N/A</v>
      </c>
      <c r="S16" s="71"/>
      <c r="T16" s="71"/>
      <c r="U16" s="71"/>
      <c r="V16" s="71"/>
      <c r="W16" s="71"/>
      <c r="X16" s="71"/>
      <c r="Y16" s="71"/>
    </row>
    <row r="17" spans="1:25" ht="21" x14ac:dyDescent="0.5">
      <c r="A17" s="127"/>
      <c r="B17" s="71" t="e">
        <v>#VALUE!</v>
      </c>
      <c r="C17" s="71" t="e">
        <v>#N/A</v>
      </c>
      <c r="D17" s="71" t="e">
        <v>#VALUE!</v>
      </c>
      <c r="E17" s="71" t="e">
        <v>#N/A</v>
      </c>
      <c r="F17" s="71" t="e">
        <v>#VALUE!</v>
      </c>
      <c r="G17" s="71" t="e">
        <v>#N/A</v>
      </c>
      <c r="H17" s="71" t="e">
        <v>#VALUE!</v>
      </c>
      <c r="I17" s="71" t="e">
        <v>#N/A</v>
      </c>
      <c r="J17" s="71" t="e">
        <v>#VALUE!</v>
      </c>
      <c r="K17" s="71" t="e">
        <v>#N/A</v>
      </c>
      <c r="L17" s="71" t="e">
        <v>#VALUE!</v>
      </c>
      <c r="M17" s="71" t="e">
        <v>#N/A</v>
      </c>
      <c r="N17" s="71" t="e">
        <v>#VALUE!</v>
      </c>
      <c r="O17" s="71" t="e">
        <v>#N/A</v>
      </c>
      <c r="P17" s="71"/>
      <c r="Q17" s="71" t="e">
        <v>#VALUE!</v>
      </c>
      <c r="R17" s="71" t="e">
        <v>#N/A</v>
      </c>
      <c r="S17" s="71"/>
      <c r="T17" s="71"/>
      <c r="U17" s="71"/>
      <c r="V17" s="71"/>
      <c r="W17" s="71"/>
      <c r="X17" s="71"/>
      <c r="Y17" s="71"/>
    </row>
    <row r="18" spans="1:25" ht="21" x14ac:dyDescent="0.5">
      <c r="A18" s="127"/>
      <c r="B18" s="71" t="e">
        <v>#VALUE!</v>
      </c>
      <c r="C18" s="71" t="e">
        <v>#N/A</v>
      </c>
      <c r="D18" s="71" t="e">
        <v>#VALUE!</v>
      </c>
      <c r="E18" s="71" t="e">
        <v>#N/A</v>
      </c>
      <c r="F18" s="71" t="e">
        <v>#VALUE!</v>
      </c>
      <c r="G18" s="71" t="e">
        <v>#N/A</v>
      </c>
      <c r="H18" s="71" t="e">
        <v>#VALUE!</v>
      </c>
      <c r="I18" s="71" t="e">
        <v>#N/A</v>
      </c>
      <c r="J18" s="71" t="e">
        <v>#VALUE!</v>
      </c>
      <c r="K18" s="71" t="e">
        <v>#N/A</v>
      </c>
      <c r="L18" s="71" t="e">
        <v>#VALUE!</v>
      </c>
      <c r="M18" s="71" t="e">
        <v>#N/A</v>
      </c>
      <c r="N18" s="71" t="e">
        <v>#VALUE!</v>
      </c>
      <c r="O18" s="71" t="e">
        <v>#N/A</v>
      </c>
      <c r="P18" s="71"/>
      <c r="Q18" s="71" t="e">
        <v>#VALUE!</v>
      </c>
      <c r="R18" s="71" t="e">
        <v>#N/A</v>
      </c>
      <c r="S18" s="71"/>
      <c r="T18" s="71"/>
      <c r="U18" s="71"/>
      <c r="V18" s="71"/>
      <c r="W18" s="71"/>
      <c r="X18" s="71"/>
      <c r="Y18" s="71"/>
    </row>
    <row r="19" spans="1:25" ht="21" x14ac:dyDescent="0.5">
      <c r="A19" s="127"/>
      <c r="B19" s="71" t="e">
        <v>#VALUE!</v>
      </c>
      <c r="C19" s="71" t="e">
        <v>#N/A</v>
      </c>
      <c r="D19" s="71" t="e">
        <v>#VALUE!</v>
      </c>
      <c r="E19" s="71" t="e">
        <v>#N/A</v>
      </c>
      <c r="F19" s="71" t="e">
        <v>#VALUE!</v>
      </c>
      <c r="G19" s="71" t="e">
        <v>#N/A</v>
      </c>
      <c r="H19" s="71" t="e">
        <v>#VALUE!</v>
      </c>
      <c r="I19" s="71" t="e">
        <v>#N/A</v>
      </c>
      <c r="J19" s="71" t="e">
        <v>#VALUE!</v>
      </c>
      <c r="K19" s="71" t="e">
        <v>#N/A</v>
      </c>
      <c r="L19" s="71" t="e">
        <v>#VALUE!</v>
      </c>
      <c r="M19" s="71" t="e">
        <v>#N/A</v>
      </c>
      <c r="N19" s="71" t="e">
        <v>#VALUE!</v>
      </c>
      <c r="O19" s="71" t="e">
        <v>#N/A</v>
      </c>
      <c r="P19" s="71"/>
      <c r="Q19" s="71" t="e">
        <v>#VALUE!</v>
      </c>
      <c r="R19" s="71" t="e">
        <v>#N/A</v>
      </c>
      <c r="S19" s="71"/>
      <c r="T19" s="71"/>
      <c r="U19" s="71"/>
      <c r="V19" s="71"/>
      <c r="W19" s="71"/>
      <c r="X19" s="71"/>
      <c r="Y19" s="71"/>
    </row>
    <row r="20" spans="1:25" ht="21" x14ac:dyDescent="0.5">
      <c r="A20" s="127"/>
      <c r="B20" s="71" t="e">
        <v>#VALUE!</v>
      </c>
      <c r="C20" s="71" t="e">
        <v>#N/A</v>
      </c>
      <c r="D20" s="71" t="e">
        <v>#VALUE!</v>
      </c>
      <c r="E20" s="71" t="e">
        <v>#N/A</v>
      </c>
      <c r="F20" s="71" t="e">
        <v>#VALUE!</v>
      </c>
      <c r="G20" s="71" t="e">
        <v>#N/A</v>
      </c>
      <c r="H20" s="71" t="e">
        <v>#VALUE!</v>
      </c>
      <c r="I20" s="71" t="e">
        <v>#N/A</v>
      </c>
      <c r="J20" s="71" t="e">
        <v>#VALUE!</v>
      </c>
      <c r="K20" s="71" t="e">
        <v>#N/A</v>
      </c>
      <c r="L20" s="71" t="e">
        <v>#VALUE!</v>
      </c>
      <c r="M20" s="71" t="e">
        <v>#N/A</v>
      </c>
      <c r="N20" s="71" t="e">
        <v>#VALUE!</v>
      </c>
      <c r="O20" s="71" t="e">
        <v>#N/A</v>
      </c>
      <c r="P20" s="71"/>
      <c r="Q20" s="71" t="e">
        <v>#VALUE!</v>
      </c>
      <c r="R20" s="71" t="e">
        <v>#N/A</v>
      </c>
      <c r="S20" s="71"/>
      <c r="T20" s="71"/>
      <c r="U20" s="71"/>
      <c r="V20" s="71"/>
      <c r="W20" s="71"/>
      <c r="X20" s="71"/>
      <c r="Y20" s="71"/>
    </row>
    <row r="21" spans="1:25" ht="21" x14ac:dyDescent="0.5">
      <c r="A21" s="127"/>
      <c r="B21" s="71" t="e">
        <v>#VALUE!</v>
      </c>
      <c r="C21" s="71" t="e">
        <v>#N/A</v>
      </c>
      <c r="D21" s="71">
        <v>14</v>
      </c>
      <c r="E21" s="71">
        <v>2</v>
      </c>
      <c r="F21" s="71" t="e">
        <v>#VALUE!</v>
      </c>
      <c r="G21" s="71" t="e">
        <v>#N/A</v>
      </c>
      <c r="H21" s="71" t="e">
        <v>#VALUE!</v>
      </c>
      <c r="I21" s="71" t="e">
        <v>#N/A</v>
      </c>
      <c r="J21" s="71" t="e">
        <v>#VALUE!</v>
      </c>
      <c r="K21" s="71" t="e">
        <v>#N/A</v>
      </c>
      <c r="L21" s="71" t="e">
        <v>#VALUE!</v>
      </c>
      <c r="M21" s="71" t="e">
        <v>#N/A</v>
      </c>
      <c r="N21" s="71" t="e">
        <v>#VALUE!</v>
      </c>
      <c r="O21" s="71" t="e">
        <v>#N/A</v>
      </c>
      <c r="P21" s="71"/>
      <c r="Q21" s="71" t="e">
        <v>#VALUE!</v>
      </c>
      <c r="R21" s="71" t="e">
        <v>#N/A</v>
      </c>
      <c r="S21" s="71"/>
      <c r="T21" s="71"/>
      <c r="U21" s="71"/>
      <c r="V21" s="71"/>
      <c r="W21" s="71"/>
      <c r="X21" s="71"/>
      <c r="Y21" s="71"/>
    </row>
    <row r="22" spans="1:25" ht="21" x14ac:dyDescent="0.5">
      <c r="A22" s="127"/>
      <c r="B22" s="71" t="e">
        <v>#VALUE!</v>
      </c>
      <c r="C22" s="71" t="e">
        <v>#N/A</v>
      </c>
      <c r="D22" s="71">
        <v>16</v>
      </c>
      <c r="E22" s="71">
        <v>2</v>
      </c>
      <c r="F22" s="71" t="e">
        <v>#VALUE!</v>
      </c>
      <c r="G22" s="71" t="e">
        <v>#N/A</v>
      </c>
      <c r="H22" s="71" t="e">
        <v>#VALUE!</v>
      </c>
      <c r="I22" s="71" t="e">
        <v>#N/A</v>
      </c>
      <c r="J22" s="71" t="e">
        <v>#VALUE!</v>
      </c>
      <c r="K22" s="71" t="e">
        <v>#N/A</v>
      </c>
      <c r="L22" s="71" t="e">
        <v>#VALUE!</v>
      </c>
      <c r="M22" s="71" t="e">
        <v>#N/A</v>
      </c>
      <c r="N22" s="71" t="e">
        <v>#VALUE!</v>
      </c>
      <c r="O22" s="71" t="e">
        <v>#N/A</v>
      </c>
      <c r="P22" s="71"/>
      <c r="Q22" s="71" t="e">
        <v>#VALUE!</v>
      </c>
      <c r="R22" s="71" t="e">
        <v>#N/A</v>
      </c>
      <c r="S22" s="71"/>
      <c r="T22" s="71"/>
      <c r="U22" s="71"/>
      <c r="V22" s="71"/>
      <c r="W22" s="71"/>
      <c r="X22" s="71"/>
      <c r="Y22" s="71"/>
    </row>
    <row r="23" spans="1:25" ht="21" x14ac:dyDescent="0.5">
      <c r="A23" s="127"/>
      <c r="B23" s="71" t="e">
        <v>#VALUE!</v>
      </c>
      <c r="C23" s="71" t="e">
        <v>#N/A</v>
      </c>
      <c r="D23" s="71">
        <v>18</v>
      </c>
      <c r="E23" s="71">
        <v>2</v>
      </c>
      <c r="F23" s="71" t="e">
        <v>#VALUE!</v>
      </c>
      <c r="G23" s="71" t="e">
        <v>#N/A</v>
      </c>
      <c r="H23" s="71" t="e">
        <v>#VALUE!</v>
      </c>
      <c r="I23" s="71" t="e">
        <v>#N/A</v>
      </c>
      <c r="J23" s="71" t="e">
        <v>#VALUE!</v>
      </c>
      <c r="K23" s="71" t="e">
        <v>#N/A</v>
      </c>
      <c r="L23" s="71" t="e">
        <v>#VALUE!</v>
      </c>
      <c r="M23" s="71" t="e">
        <v>#N/A</v>
      </c>
      <c r="N23" s="71" t="e">
        <v>#VALUE!</v>
      </c>
      <c r="O23" s="71" t="e">
        <v>#N/A</v>
      </c>
      <c r="P23" s="71"/>
      <c r="Q23" s="71" t="e">
        <v>#VALUE!</v>
      </c>
      <c r="R23" s="71" t="e">
        <v>#N/A</v>
      </c>
      <c r="S23" s="71"/>
      <c r="T23" s="71"/>
      <c r="U23" s="71"/>
      <c r="V23" s="71"/>
      <c r="W23" s="71"/>
      <c r="X23" s="71"/>
      <c r="Y23" s="71"/>
    </row>
    <row r="24" spans="1:25" ht="21" x14ac:dyDescent="0.5">
      <c r="A24" s="127"/>
      <c r="B24" s="71" t="e">
        <v>#VALUE!</v>
      </c>
      <c r="C24" s="71" t="e">
        <v>#N/A</v>
      </c>
      <c r="D24" s="71">
        <v>20</v>
      </c>
      <c r="E24" s="71">
        <v>2</v>
      </c>
      <c r="F24" s="71" t="e">
        <v>#VALUE!</v>
      </c>
      <c r="G24" s="71" t="e">
        <v>#N/A</v>
      </c>
      <c r="H24" s="71" t="e">
        <v>#VALUE!</v>
      </c>
      <c r="I24" s="71" t="e">
        <v>#N/A</v>
      </c>
      <c r="J24" s="71" t="e">
        <v>#VALUE!</v>
      </c>
      <c r="K24" s="71" t="e">
        <v>#N/A</v>
      </c>
      <c r="L24" s="71" t="e">
        <v>#VALUE!</v>
      </c>
      <c r="M24" s="71" t="e">
        <v>#N/A</v>
      </c>
      <c r="N24" s="71" t="e">
        <v>#VALUE!</v>
      </c>
      <c r="O24" s="71" t="e">
        <v>#N/A</v>
      </c>
      <c r="P24" s="71"/>
      <c r="Q24" s="71" t="e">
        <v>#VALUE!</v>
      </c>
      <c r="R24" s="71" t="e">
        <v>#N/A</v>
      </c>
      <c r="S24" s="71"/>
      <c r="T24" s="71"/>
      <c r="U24" s="71"/>
      <c r="V24" s="71"/>
      <c r="W24" s="71"/>
      <c r="X24" s="71"/>
      <c r="Y24" s="71"/>
    </row>
    <row r="25" spans="1:25" ht="21" x14ac:dyDescent="0.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pans="1:25" ht="21" x14ac:dyDescent="0.5">
      <c r="A26" s="127">
        <v>25</v>
      </c>
      <c r="B26" s="71" t="e" cm="1">
        <f t="array" ref="B26:B35">VALUE('Phase 1'!E35:E44)</f>
        <v>#VALUE!</v>
      </c>
      <c r="C26" s="71" t="e" cm="1">
        <f t="array" ref="C26:C35">VALUE('Phase 1'!E50:E59)</f>
        <v>#N/A</v>
      </c>
      <c r="D26" s="71" t="e" cm="1">
        <f t="array" ref="D26:D35">VALUE('Phase 1'!E81:E90)</f>
        <v>#VALUE!</v>
      </c>
      <c r="E26" s="71" t="e" cm="1">
        <f t="array" ref="E26:E35">VALUE('Phase 1'!E94:E103)</f>
        <v>#N/A</v>
      </c>
      <c r="F26" s="71" t="e" cm="1">
        <f t="array" ref="F26:F35">VALUE('Phase 1'!AC81:AC90)</f>
        <v>#VALUE!</v>
      </c>
      <c r="G26" s="71" t="e" cm="1">
        <f t="array" ref="G26:G35">VALUE('Phase 1'!AC94:AC103)</f>
        <v>#N/A</v>
      </c>
      <c r="H26" s="71" t="e" cm="1">
        <f t="array" ref="H26:H35">VALUE('Phase 1'!BA81:BA90)</f>
        <v>#VALUE!</v>
      </c>
      <c r="I26" s="71" t="e" cm="1">
        <f t="array" ref="I26:I35">VALUE('Phase 1'!BA94:BA103)</f>
        <v>#N/A</v>
      </c>
      <c r="J26" s="71" t="e" cm="1">
        <f t="array" ref="J26:J35">VALUE('Phase 1'!E142:E151)</f>
        <v>#VALUE!</v>
      </c>
      <c r="K26" s="71" t="e" cm="1">
        <f t="array" ref="K26:K35">VALUE('Phase 1'!E156:E165)</f>
        <v>#N/A</v>
      </c>
      <c r="L26" s="71" t="e" cm="1">
        <f t="array" ref="L26:L35">VALUE('Phase 1'!AC142:AC151)</f>
        <v>#VALUE!</v>
      </c>
      <c r="M26" s="71" t="e" cm="1">
        <f t="array" ref="M26:M35">VALUE('Phase 1'!AC156:AC165)</f>
        <v>#N/A</v>
      </c>
      <c r="N26" s="71" t="e" cm="1">
        <f t="array" ref="N26:N35">VALUE('Phase 1'!E192:E201)</f>
        <v>#VALUE!</v>
      </c>
      <c r="O26" s="71" t="e" cm="1">
        <f t="array" ref="O26:O35">VALUE('Phase 1'!E206:E215)</f>
        <v>#N/A</v>
      </c>
      <c r="P26" s="71"/>
      <c r="Q26" s="71" t="e" cm="1">
        <f t="array" ref="Q26:Q35">VALUE('Phase 1'!BB142:BB151)</f>
        <v>#VALUE!</v>
      </c>
      <c r="R26" s="71" t="e" cm="1">
        <f t="array" ref="R26:R35">VALUE('Phase 1'!BB156:BB165)</f>
        <v>#N/A</v>
      </c>
      <c r="S26" s="71"/>
      <c r="T26" s="71"/>
      <c r="U26" s="71"/>
      <c r="V26" s="71"/>
      <c r="W26" s="71"/>
      <c r="X26" s="71"/>
      <c r="Y26" s="71"/>
    </row>
    <row r="27" spans="1:25" ht="21" x14ac:dyDescent="0.5">
      <c r="A27" s="127"/>
      <c r="B27" s="71" t="e">
        <v>#VALUE!</v>
      </c>
      <c r="C27" s="71" t="e">
        <v>#N/A</v>
      </c>
      <c r="D27" s="71" t="e">
        <v>#VALUE!</v>
      </c>
      <c r="E27" s="71" t="e">
        <v>#N/A</v>
      </c>
      <c r="F27" s="71" t="e">
        <v>#VALUE!</v>
      </c>
      <c r="G27" s="71" t="e">
        <v>#N/A</v>
      </c>
      <c r="H27" s="71" t="e">
        <v>#VALUE!</v>
      </c>
      <c r="I27" s="71" t="e">
        <v>#N/A</v>
      </c>
      <c r="J27" s="71" t="e">
        <v>#VALUE!</v>
      </c>
      <c r="K27" s="71" t="e">
        <v>#N/A</v>
      </c>
      <c r="L27" s="71" t="e">
        <v>#VALUE!</v>
      </c>
      <c r="M27" s="71" t="e">
        <v>#N/A</v>
      </c>
      <c r="N27" s="71" t="e">
        <v>#VALUE!</v>
      </c>
      <c r="O27" s="71" t="e">
        <v>#N/A</v>
      </c>
      <c r="P27" s="71"/>
      <c r="Q27" s="71" t="e">
        <v>#VALUE!</v>
      </c>
      <c r="R27" s="71" t="e">
        <v>#N/A</v>
      </c>
      <c r="S27" s="71"/>
      <c r="T27" s="71"/>
      <c r="U27" s="71"/>
      <c r="V27" s="71"/>
      <c r="W27" s="71"/>
      <c r="X27" s="71"/>
      <c r="Y27" s="71"/>
    </row>
    <row r="28" spans="1:25" ht="21" x14ac:dyDescent="0.5">
      <c r="A28" s="127"/>
      <c r="B28" s="71" t="e">
        <v>#VALUE!</v>
      </c>
      <c r="C28" s="71" t="e">
        <v>#N/A</v>
      </c>
      <c r="D28" s="71" t="e">
        <v>#VALUE!</v>
      </c>
      <c r="E28" s="71" t="e">
        <v>#N/A</v>
      </c>
      <c r="F28" s="71" t="e">
        <v>#VALUE!</v>
      </c>
      <c r="G28" s="71" t="e">
        <v>#N/A</v>
      </c>
      <c r="H28" s="71" t="e">
        <v>#VALUE!</v>
      </c>
      <c r="I28" s="71" t="e">
        <v>#N/A</v>
      </c>
      <c r="J28" s="71" t="e">
        <v>#VALUE!</v>
      </c>
      <c r="K28" s="71" t="e">
        <v>#N/A</v>
      </c>
      <c r="L28" s="71" t="e">
        <v>#VALUE!</v>
      </c>
      <c r="M28" s="71" t="e">
        <v>#N/A</v>
      </c>
      <c r="N28" s="71" t="e">
        <v>#VALUE!</v>
      </c>
      <c r="O28" s="71" t="e">
        <v>#N/A</v>
      </c>
      <c r="P28" s="71"/>
      <c r="Q28" s="71" t="e">
        <v>#VALUE!</v>
      </c>
      <c r="R28" s="71" t="e">
        <v>#N/A</v>
      </c>
      <c r="S28" s="71"/>
      <c r="T28" s="71"/>
      <c r="U28" s="71"/>
      <c r="V28" s="71"/>
      <c r="W28" s="71"/>
      <c r="X28" s="71"/>
      <c r="Y28" s="71"/>
    </row>
    <row r="29" spans="1:25" ht="21" x14ac:dyDescent="0.5">
      <c r="A29" s="127"/>
      <c r="B29" s="71" t="e">
        <v>#VALUE!</v>
      </c>
      <c r="C29" s="71" t="e">
        <v>#N/A</v>
      </c>
      <c r="D29" s="71" t="e">
        <v>#VALUE!</v>
      </c>
      <c r="E29" s="71" t="e">
        <v>#N/A</v>
      </c>
      <c r="F29" s="71" t="e">
        <v>#VALUE!</v>
      </c>
      <c r="G29" s="71" t="e">
        <v>#N/A</v>
      </c>
      <c r="H29" s="71" t="e">
        <v>#VALUE!</v>
      </c>
      <c r="I29" s="71" t="e">
        <v>#N/A</v>
      </c>
      <c r="J29" s="71" t="e">
        <v>#VALUE!</v>
      </c>
      <c r="K29" s="71" t="e">
        <v>#N/A</v>
      </c>
      <c r="L29" s="71" t="e">
        <v>#VALUE!</v>
      </c>
      <c r="M29" s="71" t="e">
        <v>#N/A</v>
      </c>
      <c r="N29" s="71" t="e">
        <v>#VALUE!</v>
      </c>
      <c r="O29" s="71" t="e">
        <v>#N/A</v>
      </c>
      <c r="P29" s="71"/>
      <c r="Q29" s="71" t="e">
        <v>#VALUE!</v>
      </c>
      <c r="R29" s="71" t="e">
        <v>#N/A</v>
      </c>
      <c r="S29" s="71"/>
      <c r="T29" s="71"/>
      <c r="U29" s="71"/>
      <c r="V29" s="71"/>
      <c r="W29" s="71"/>
      <c r="X29" s="71"/>
      <c r="Y29" s="71"/>
    </row>
    <row r="30" spans="1:25" ht="21" x14ac:dyDescent="0.5">
      <c r="A30" s="127"/>
      <c r="B30" s="71" t="e">
        <v>#VALUE!</v>
      </c>
      <c r="C30" s="71" t="e">
        <v>#N/A</v>
      </c>
      <c r="D30" s="71" t="e">
        <v>#VALUE!</v>
      </c>
      <c r="E30" s="71" t="e">
        <v>#N/A</v>
      </c>
      <c r="F30" s="71" t="e">
        <v>#VALUE!</v>
      </c>
      <c r="G30" s="71" t="e">
        <v>#N/A</v>
      </c>
      <c r="H30" s="71" t="e">
        <v>#VALUE!</v>
      </c>
      <c r="I30" s="71" t="e">
        <v>#N/A</v>
      </c>
      <c r="J30" s="71" t="e">
        <v>#VALUE!</v>
      </c>
      <c r="K30" s="71" t="e">
        <v>#N/A</v>
      </c>
      <c r="L30" s="71" t="e">
        <v>#VALUE!</v>
      </c>
      <c r="M30" s="71" t="e">
        <v>#N/A</v>
      </c>
      <c r="N30" s="71" t="e">
        <v>#VALUE!</v>
      </c>
      <c r="O30" s="71" t="e">
        <v>#N/A</v>
      </c>
      <c r="P30" s="71"/>
      <c r="Q30" s="71" t="e">
        <v>#VALUE!</v>
      </c>
      <c r="R30" s="71" t="e">
        <v>#N/A</v>
      </c>
      <c r="S30" s="71"/>
      <c r="T30" s="71"/>
      <c r="U30" s="71"/>
      <c r="V30" s="71"/>
      <c r="W30" s="71"/>
      <c r="X30" s="71"/>
      <c r="Y30" s="71"/>
    </row>
    <row r="31" spans="1:25" ht="21" x14ac:dyDescent="0.5">
      <c r="A31" s="127"/>
      <c r="B31" s="71" t="e">
        <v>#VALUE!</v>
      </c>
      <c r="C31" s="71" t="e">
        <v>#N/A</v>
      </c>
      <c r="D31" s="71" t="e">
        <v>#VALUE!</v>
      </c>
      <c r="E31" s="71" t="e">
        <v>#N/A</v>
      </c>
      <c r="F31" s="71" t="e">
        <v>#VALUE!</v>
      </c>
      <c r="G31" s="71" t="e">
        <v>#N/A</v>
      </c>
      <c r="H31" s="71" t="e">
        <v>#VALUE!</v>
      </c>
      <c r="I31" s="71" t="e">
        <v>#N/A</v>
      </c>
      <c r="J31" s="71" t="e">
        <v>#VALUE!</v>
      </c>
      <c r="K31" s="71" t="e">
        <v>#N/A</v>
      </c>
      <c r="L31" s="71" t="e">
        <v>#VALUE!</v>
      </c>
      <c r="M31" s="71" t="e">
        <v>#N/A</v>
      </c>
      <c r="N31" s="71" t="e">
        <v>#VALUE!</v>
      </c>
      <c r="O31" s="71" t="e">
        <v>#N/A</v>
      </c>
      <c r="P31" s="71"/>
      <c r="Q31" s="71" t="e">
        <v>#VALUE!</v>
      </c>
      <c r="R31" s="71" t="e">
        <v>#N/A</v>
      </c>
      <c r="S31" s="71"/>
      <c r="T31" s="71"/>
      <c r="U31" s="71"/>
      <c r="V31" s="71"/>
      <c r="W31" s="71"/>
      <c r="X31" s="71"/>
      <c r="Y31" s="71"/>
    </row>
    <row r="32" spans="1:25" ht="21" x14ac:dyDescent="0.5">
      <c r="A32" s="127"/>
      <c r="B32" s="71" t="e">
        <v>#VALUE!</v>
      </c>
      <c r="C32" s="71" t="e">
        <v>#N/A</v>
      </c>
      <c r="D32" s="71" t="e">
        <v>#VALUE!</v>
      </c>
      <c r="E32" s="71" t="e">
        <v>#N/A</v>
      </c>
      <c r="F32" s="71">
        <v>14</v>
      </c>
      <c r="G32" s="71">
        <v>3</v>
      </c>
      <c r="H32" s="71" t="e">
        <v>#VALUE!</v>
      </c>
      <c r="I32" s="71" t="e">
        <v>#N/A</v>
      </c>
      <c r="J32" s="71" t="e">
        <v>#VALUE!</v>
      </c>
      <c r="K32" s="71" t="e">
        <v>#N/A</v>
      </c>
      <c r="L32" s="71" t="e">
        <v>#VALUE!</v>
      </c>
      <c r="M32" s="71" t="e">
        <v>#N/A</v>
      </c>
      <c r="N32" s="71" t="e">
        <v>#VALUE!</v>
      </c>
      <c r="O32" s="71" t="e">
        <v>#N/A</v>
      </c>
      <c r="P32" s="71"/>
      <c r="Q32" s="71" t="e">
        <v>#VALUE!</v>
      </c>
      <c r="R32" s="71" t="e">
        <v>#N/A</v>
      </c>
      <c r="S32" s="71"/>
      <c r="T32" s="71"/>
      <c r="U32" s="71"/>
      <c r="V32" s="71"/>
      <c r="W32" s="71"/>
      <c r="X32" s="71"/>
      <c r="Y32" s="71"/>
    </row>
    <row r="33" spans="1:25" ht="21" x14ac:dyDescent="0.5">
      <c r="A33" s="127"/>
      <c r="B33" s="71" t="e">
        <v>#VALUE!</v>
      </c>
      <c r="C33" s="71" t="e">
        <v>#N/A</v>
      </c>
      <c r="D33" s="71" t="e">
        <v>#VALUE!</v>
      </c>
      <c r="E33" s="71" t="e">
        <v>#N/A</v>
      </c>
      <c r="F33" s="71">
        <v>16</v>
      </c>
      <c r="G33" s="71">
        <v>3</v>
      </c>
      <c r="H33" s="71" t="e">
        <v>#VALUE!</v>
      </c>
      <c r="I33" s="71" t="e">
        <v>#N/A</v>
      </c>
      <c r="J33" s="71" t="e">
        <v>#VALUE!</v>
      </c>
      <c r="K33" s="71" t="e">
        <v>#N/A</v>
      </c>
      <c r="L33" s="71" t="e">
        <v>#VALUE!</v>
      </c>
      <c r="M33" s="71" t="e">
        <v>#N/A</v>
      </c>
      <c r="N33" s="71" t="e">
        <v>#VALUE!</v>
      </c>
      <c r="O33" s="71" t="e">
        <v>#N/A</v>
      </c>
      <c r="P33" s="71"/>
      <c r="Q33" s="71" t="e">
        <v>#VALUE!</v>
      </c>
      <c r="R33" s="71" t="e">
        <v>#N/A</v>
      </c>
      <c r="S33" s="71"/>
      <c r="T33" s="71"/>
      <c r="U33" s="71"/>
      <c r="V33" s="71"/>
      <c r="W33" s="71"/>
      <c r="X33" s="71"/>
      <c r="Y33" s="71"/>
    </row>
    <row r="34" spans="1:25" ht="21" x14ac:dyDescent="0.5">
      <c r="A34" s="127"/>
      <c r="B34" s="71" t="e">
        <v>#VALUE!</v>
      </c>
      <c r="C34" s="71" t="e">
        <v>#N/A</v>
      </c>
      <c r="D34" s="71" t="e">
        <v>#VALUE!</v>
      </c>
      <c r="E34" s="71" t="e">
        <v>#N/A</v>
      </c>
      <c r="F34" s="71">
        <v>18</v>
      </c>
      <c r="G34" s="71">
        <v>3</v>
      </c>
      <c r="H34" s="71" t="e">
        <v>#VALUE!</v>
      </c>
      <c r="I34" s="71" t="e">
        <v>#N/A</v>
      </c>
      <c r="J34" s="71" t="e">
        <v>#VALUE!</v>
      </c>
      <c r="K34" s="71" t="e">
        <v>#N/A</v>
      </c>
      <c r="L34" s="71" t="e">
        <v>#VALUE!</v>
      </c>
      <c r="M34" s="71" t="e">
        <v>#N/A</v>
      </c>
      <c r="N34" s="71" t="e">
        <v>#VALUE!</v>
      </c>
      <c r="O34" s="71" t="e">
        <v>#N/A</v>
      </c>
      <c r="P34" s="71"/>
      <c r="Q34" s="71" t="e">
        <v>#VALUE!</v>
      </c>
      <c r="R34" s="71" t="e">
        <v>#N/A</v>
      </c>
      <c r="S34" s="71"/>
      <c r="T34" s="71"/>
      <c r="U34" s="71"/>
      <c r="V34" s="71"/>
      <c r="W34" s="71"/>
      <c r="X34" s="71"/>
      <c r="Y34" s="71"/>
    </row>
    <row r="35" spans="1:25" ht="21" x14ac:dyDescent="0.5">
      <c r="A35" s="127"/>
      <c r="B35" s="71" t="e">
        <v>#VALUE!</v>
      </c>
      <c r="C35" s="71" t="e">
        <v>#N/A</v>
      </c>
      <c r="D35" s="71" t="e">
        <v>#VALUE!</v>
      </c>
      <c r="E35" s="71" t="e">
        <v>#N/A</v>
      </c>
      <c r="F35" s="71">
        <v>20</v>
      </c>
      <c r="G35" s="71">
        <v>3</v>
      </c>
      <c r="H35" s="71" t="e">
        <v>#VALUE!</v>
      </c>
      <c r="I35" s="71" t="e">
        <v>#N/A</v>
      </c>
      <c r="J35" s="71" t="e">
        <v>#VALUE!</v>
      </c>
      <c r="K35" s="71" t="e">
        <v>#N/A</v>
      </c>
      <c r="L35" s="71" t="e">
        <v>#VALUE!</v>
      </c>
      <c r="M35" s="71" t="e">
        <v>#N/A</v>
      </c>
      <c r="N35" s="71" t="e">
        <v>#VALUE!</v>
      </c>
      <c r="O35" s="71" t="e">
        <v>#N/A</v>
      </c>
      <c r="P35" s="71"/>
      <c r="Q35" s="71" t="e">
        <v>#VALUE!</v>
      </c>
      <c r="R35" s="71" t="e">
        <v>#N/A</v>
      </c>
      <c r="S35" s="71"/>
      <c r="T35" s="71"/>
      <c r="U35" s="71"/>
      <c r="V35" s="71"/>
      <c r="W35" s="71"/>
      <c r="X35" s="71"/>
      <c r="Y35" s="71"/>
    </row>
    <row r="36" spans="1:25" ht="21" x14ac:dyDescent="0.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</row>
    <row r="37" spans="1:25" ht="21" x14ac:dyDescent="0.5">
      <c r="A37" s="127">
        <v>30</v>
      </c>
      <c r="B37" s="71" t="e" cm="1">
        <f t="array" ref="B37:B46">VALUE('Phase 1'!F35:F44)</f>
        <v>#VALUE!</v>
      </c>
      <c r="C37" s="71" t="e" cm="1">
        <f t="array" ref="C37:C46">VALUE('Phase 1'!F50:F59)</f>
        <v>#N/A</v>
      </c>
      <c r="D37" s="71" t="e" cm="1">
        <f t="array" ref="D37:D46">VALUE('Phase 1'!F81:F90)</f>
        <v>#VALUE!</v>
      </c>
      <c r="E37" s="71" t="e" cm="1">
        <f t="array" ref="E37:E46">VALUE('Phase 1'!F94:F103)</f>
        <v>#N/A</v>
      </c>
      <c r="F37" s="71" t="e" cm="1">
        <f t="array" ref="F37:F46">VALUE('Phase 1'!AD81:AD90)</f>
        <v>#VALUE!</v>
      </c>
      <c r="G37" s="71" t="e" cm="1">
        <f t="array" ref="G37:G46">VALUE('Phase 1'!AD94:AD103)</f>
        <v>#N/A</v>
      </c>
      <c r="H37" s="71" t="e" cm="1">
        <f t="array" ref="H37:H46">VALUE('Phase 1'!BB81:BB90)</f>
        <v>#VALUE!</v>
      </c>
      <c r="I37" s="71" t="e" cm="1">
        <f t="array" ref="I37:I46">VALUE('Phase 1'!BB94:BB103)</f>
        <v>#N/A</v>
      </c>
      <c r="J37" s="71" t="e" cm="1">
        <f t="array" ref="J37:J46">VALUE('Phase 1'!F142:F151)</f>
        <v>#VALUE!</v>
      </c>
      <c r="K37" s="71" t="e" cm="1">
        <f t="array" ref="K37:K46">VALUE('Phase 1'!F156:F165)</f>
        <v>#N/A</v>
      </c>
      <c r="L37" s="71" t="e" cm="1">
        <f t="array" ref="L37:L46">VALUE('Phase 1'!AD142:AD151)</f>
        <v>#VALUE!</v>
      </c>
      <c r="M37" s="71" t="e" cm="1">
        <f t="array" ref="M37:M46">VALUE('Phase 1'!AD156:AD165)</f>
        <v>#N/A</v>
      </c>
      <c r="N37" s="71" t="e" cm="1">
        <f t="array" ref="N37:N46">VALUE('Phase 1'!F192:F201)</f>
        <v>#VALUE!</v>
      </c>
      <c r="O37" s="71" t="e" cm="1">
        <f t="array" ref="O37:O46">VALUE('Phase 1'!F206:F215)</f>
        <v>#N/A</v>
      </c>
      <c r="P37" s="71"/>
      <c r="Q37" s="71" cm="1">
        <f t="array" ref="Q37:Q46">VALUE('Phase 1'!BC142:BC151)</f>
        <v>2</v>
      </c>
      <c r="R37" s="71" cm="1">
        <f t="array" ref="R37:R46">VALUE('Phase 1'!BC156:BC165)</f>
        <v>8</v>
      </c>
      <c r="S37" s="71"/>
      <c r="T37" s="71"/>
      <c r="U37" s="71"/>
      <c r="V37" s="71"/>
      <c r="W37" s="71"/>
      <c r="X37" s="71"/>
      <c r="Y37" s="71"/>
    </row>
    <row r="38" spans="1:25" ht="21" x14ac:dyDescent="0.5">
      <c r="A38" s="127"/>
      <c r="B38" s="71" t="e">
        <v>#VALUE!</v>
      </c>
      <c r="C38" s="71" t="e">
        <v>#N/A</v>
      </c>
      <c r="D38" s="71" t="e">
        <v>#VALUE!</v>
      </c>
      <c r="E38" s="71" t="e">
        <v>#N/A</v>
      </c>
      <c r="F38" s="71" t="e">
        <v>#VALUE!</v>
      </c>
      <c r="G38" s="71" t="e">
        <v>#N/A</v>
      </c>
      <c r="H38" s="71" t="e">
        <v>#VALUE!</v>
      </c>
      <c r="I38" s="71" t="e">
        <v>#N/A</v>
      </c>
      <c r="J38" s="71" t="e">
        <v>#VALUE!</v>
      </c>
      <c r="K38" s="71" t="e">
        <v>#N/A</v>
      </c>
      <c r="L38" s="71" t="e">
        <v>#VALUE!</v>
      </c>
      <c r="M38" s="71" t="e">
        <v>#N/A</v>
      </c>
      <c r="N38" s="71" t="e">
        <v>#VALUE!</v>
      </c>
      <c r="O38" s="71" t="e">
        <v>#N/A</v>
      </c>
      <c r="P38" s="71"/>
      <c r="Q38" s="71">
        <v>4</v>
      </c>
      <c r="R38" s="71">
        <v>8</v>
      </c>
      <c r="S38" s="71"/>
      <c r="T38" s="71"/>
      <c r="U38" s="71"/>
      <c r="V38" s="71"/>
      <c r="W38" s="71"/>
      <c r="X38" s="71"/>
      <c r="Y38" s="71"/>
    </row>
    <row r="39" spans="1:25" ht="21" x14ac:dyDescent="0.5">
      <c r="A39" s="127"/>
      <c r="B39" s="71" t="e">
        <v>#VALUE!</v>
      </c>
      <c r="C39" s="71" t="e">
        <v>#N/A</v>
      </c>
      <c r="D39" s="71" t="e">
        <v>#VALUE!</v>
      </c>
      <c r="E39" s="71" t="e">
        <v>#N/A</v>
      </c>
      <c r="F39" s="71" t="e">
        <v>#VALUE!</v>
      </c>
      <c r="G39" s="71" t="e">
        <v>#N/A</v>
      </c>
      <c r="H39" s="71" t="e">
        <v>#VALUE!</v>
      </c>
      <c r="I39" s="71" t="e">
        <v>#N/A</v>
      </c>
      <c r="J39" s="71" t="e">
        <v>#VALUE!</v>
      </c>
      <c r="K39" s="71" t="e">
        <v>#N/A</v>
      </c>
      <c r="L39" s="71" t="e">
        <v>#VALUE!</v>
      </c>
      <c r="M39" s="71" t="e">
        <v>#N/A</v>
      </c>
      <c r="N39" s="71" t="e">
        <v>#VALUE!</v>
      </c>
      <c r="O39" s="71" t="e">
        <v>#N/A</v>
      </c>
      <c r="P39" s="71"/>
      <c r="Q39" s="71">
        <v>6</v>
      </c>
      <c r="R39" s="71">
        <v>8</v>
      </c>
      <c r="S39" s="71"/>
      <c r="T39" s="71"/>
      <c r="U39" s="71"/>
      <c r="V39" s="71"/>
      <c r="W39" s="71"/>
      <c r="X39" s="71"/>
      <c r="Y39" s="71"/>
    </row>
    <row r="40" spans="1:25" ht="21" x14ac:dyDescent="0.5">
      <c r="A40" s="127"/>
      <c r="B40" s="71" t="e">
        <v>#VALUE!</v>
      </c>
      <c r="C40" s="71" t="e">
        <v>#N/A</v>
      </c>
      <c r="D40" s="71" t="e">
        <v>#VALUE!</v>
      </c>
      <c r="E40" s="71" t="e">
        <v>#N/A</v>
      </c>
      <c r="F40" s="71" t="e">
        <v>#VALUE!</v>
      </c>
      <c r="G40" s="71" t="e">
        <v>#N/A</v>
      </c>
      <c r="H40" s="71" t="e">
        <v>#VALUE!</v>
      </c>
      <c r="I40" s="71" t="e">
        <v>#N/A</v>
      </c>
      <c r="J40" s="71" t="e">
        <v>#VALUE!</v>
      </c>
      <c r="K40" s="71" t="e">
        <v>#N/A</v>
      </c>
      <c r="L40" s="71" t="e">
        <v>#VALUE!</v>
      </c>
      <c r="M40" s="71" t="e">
        <v>#N/A</v>
      </c>
      <c r="N40" s="71" t="e">
        <v>#VALUE!</v>
      </c>
      <c r="O40" s="71" t="e">
        <v>#N/A</v>
      </c>
      <c r="P40" s="71"/>
      <c r="Q40" s="71">
        <v>8</v>
      </c>
      <c r="R40" s="71">
        <v>8</v>
      </c>
      <c r="S40" s="71"/>
      <c r="T40" s="71"/>
      <c r="U40" s="71"/>
      <c r="V40" s="71"/>
      <c r="W40" s="71"/>
      <c r="X40" s="71"/>
      <c r="Y40" s="71"/>
    </row>
    <row r="41" spans="1:25" ht="21" x14ac:dyDescent="0.5">
      <c r="A41" s="127"/>
      <c r="B41" s="71" t="e">
        <v>#VALUE!</v>
      </c>
      <c r="C41" s="71" t="e">
        <v>#N/A</v>
      </c>
      <c r="D41" s="71" t="e">
        <v>#VALUE!</v>
      </c>
      <c r="E41" s="71" t="e">
        <v>#N/A</v>
      </c>
      <c r="F41" s="71" t="e">
        <v>#VALUE!</v>
      </c>
      <c r="G41" s="71" t="e">
        <v>#N/A</v>
      </c>
      <c r="H41" s="71" t="e">
        <v>#VALUE!</v>
      </c>
      <c r="I41" s="71" t="e">
        <v>#N/A</v>
      </c>
      <c r="J41" s="71" t="e">
        <v>#VALUE!</v>
      </c>
      <c r="K41" s="71" t="e">
        <v>#N/A</v>
      </c>
      <c r="L41" s="71" t="e">
        <v>#VALUE!</v>
      </c>
      <c r="M41" s="71" t="e">
        <v>#N/A</v>
      </c>
      <c r="N41" s="71" t="e">
        <v>#VALUE!</v>
      </c>
      <c r="O41" s="71" t="e">
        <v>#N/A</v>
      </c>
      <c r="P41" s="71"/>
      <c r="Q41" s="71">
        <v>10</v>
      </c>
      <c r="R41" s="71">
        <v>8</v>
      </c>
      <c r="S41" s="71"/>
      <c r="T41" s="71"/>
      <c r="U41" s="71"/>
      <c r="V41" s="71"/>
      <c r="W41" s="71"/>
      <c r="X41" s="71"/>
      <c r="Y41" s="71"/>
    </row>
    <row r="42" spans="1:25" ht="21" x14ac:dyDescent="0.5">
      <c r="A42" s="127"/>
      <c r="B42" s="71" t="e">
        <v>#VALUE!</v>
      </c>
      <c r="C42" s="71" t="e">
        <v>#N/A</v>
      </c>
      <c r="D42" s="71" t="e">
        <v>#VALUE!</v>
      </c>
      <c r="E42" s="71" t="e">
        <v>#N/A</v>
      </c>
      <c r="F42" s="71" t="e">
        <v>#VALUE!</v>
      </c>
      <c r="G42" s="71" t="e">
        <v>#N/A</v>
      </c>
      <c r="H42" s="71" t="e">
        <v>#VALUE!</v>
      </c>
      <c r="I42" s="71" t="e">
        <v>#N/A</v>
      </c>
      <c r="J42" s="71" t="e">
        <v>#VALUE!</v>
      </c>
      <c r="K42" s="71" t="e">
        <v>#N/A</v>
      </c>
      <c r="L42" s="71" t="e">
        <v>#VALUE!</v>
      </c>
      <c r="M42" s="71" t="e">
        <v>#N/A</v>
      </c>
      <c r="N42" s="71" t="e">
        <v>#VALUE!</v>
      </c>
      <c r="O42" s="71" t="e">
        <v>#N/A</v>
      </c>
      <c r="P42" s="71"/>
      <c r="Q42" s="71" t="e">
        <v>#VALUE!</v>
      </c>
      <c r="R42" s="71" t="e">
        <v>#N/A</v>
      </c>
      <c r="S42" s="71"/>
      <c r="T42" s="71"/>
      <c r="U42" s="71"/>
      <c r="V42" s="71"/>
      <c r="W42" s="71"/>
      <c r="X42" s="71"/>
      <c r="Y42" s="71"/>
    </row>
    <row r="43" spans="1:25" ht="21" x14ac:dyDescent="0.5">
      <c r="A43" s="127"/>
      <c r="B43" s="71" t="e">
        <v>#VALUE!</v>
      </c>
      <c r="C43" s="71" t="e">
        <v>#N/A</v>
      </c>
      <c r="D43" s="71" t="e">
        <v>#VALUE!</v>
      </c>
      <c r="E43" s="71" t="e">
        <v>#N/A</v>
      </c>
      <c r="F43" s="71" t="e">
        <v>#VALUE!</v>
      </c>
      <c r="G43" s="71" t="e">
        <v>#N/A</v>
      </c>
      <c r="H43" s="71">
        <v>14</v>
      </c>
      <c r="I43" s="71">
        <v>4</v>
      </c>
      <c r="J43" s="71" t="e">
        <v>#VALUE!</v>
      </c>
      <c r="K43" s="71" t="e">
        <v>#N/A</v>
      </c>
      <c r="L43" s="71" t="e">
        <v>#VALUE!</v>
      </c>
      <c r="M43" s="71" t="e">
        <v>#N/A</v>
      </c>
      <c r="N43" s="71" t="e">
        <v>#VALUE!</v>
      </c>
      <c r="O43" s="71" t="e">
        <v>#N/A</v>
      </c>
      <c r="P43" s="71"/>
      <c r="Q43" s="71" t="e">
        <v>#VALUE!</v>
      </c>
      <c r="R43" s="71" t="e">
        <v>#N/A</v>
      </c>
      <c r="S43" s="71"/>
      <c r="T43" s="71"/>
      <c r="U43" s="71"/>
      <c r="V43" s="71"/>
      <c r="W43" s="71"/>
      <c r="X43" s="71"/>
      <c r="Y43" s="71"/>
    </row>
    <row r="44" spans="1:25" ht="21" x14ac:dyDescent="0.5">
      <c r="A44" s="127"/>
      <c r="B44" s="71" t="e">
        <v>#VALUE!</v>
      </c>
      <c r="C44" s="71" t="e">
        <v>#N/A</v>
      </c>
      <c r="D44" s="71" t="e">
        <v>#VALUE!</v>
      </c>
      <c r="E44" s="71" t="e">
        <v>#N/A</v>
      </c>
      <c r="F44" s="71" t="e">
        <v>#VALUE!</v>
      </c>
      <c r="G44" s="71" t="e">
        <v>#N/A</v>
      </c>
      <c r="H44" s="71">
        <v>16</v>
      </c>
      <c r="I44" s="71">
        <v>4</v>
      </c>
      <c r="J44" s="71" t="e">
        <v>#VALUE!</v>
      </c>
      <c r="K44" s="71" t="e">
        <v>#N/A</v>
      </c>
      <c r="L44" s="71" t="e">
        <v>#VALUE!</v>
      </c>
      <c r="M44" s="71" t="e">
        <v>#N/A</v>
      </c>
      <c r="N44" s="71" t="e">
        <v>#VALUE!</v>
      </c>
      <c r="O44" s="71" t="e">
        <v>#N/A</v>
      </c>
      <c r="P44" s="71"/>
      <c r="Q44" s="71" t="e">
        <v>#VALUE!</v>
      </c>
      <c r="R44" s="71" t="e">
        <v>#N/A</v>
      </c>
      <c r="S44" s="71"/>
      <c r="T44" s="71"/>
      <c r="U44" s="71"/>
      <c r="V44" s="71"/>
      <c r="W44" s="71"/>
      <c r="X44" s="71"/>
      <c r="Y44" s="71"/>
    </row>
    <row r="45" spans="1:25" ht="21" x14ac:dyDescent="0.5">
      <c r="A45" s="127"/>
      <c r="B45" s="71" t="e">
        <v>#VALUE!</v>
      </c>
      <c r="C45" s="71" t="e">
        <v>#N/A</v>
      </c>
      <c r="D45" s="71" t="e">
        <v>#VALUE!</v>
      </c>
      <c r="E45" s="71" t="e">
        <v>#N/A</v>
      </c>
      <c r="F45" s="71" t="e">
        <v>#VALUE!</v>
      </c>
      <c r="G45" s="71" t="e">
        <v>#N/A</v>
      </c>
      <c r="H45" s="71">
        <v>18</v>
      </c>
      <c r="I45" s="71">
        <v>4</v>
      </c>
      <c r="J45" s="71" t="e">
        <v>#VALUE!</v>
      </c>
      <c r="K45" s="71" t="e">
        <v>#N/A</v>
      </c>
      <c r="L45" s="71" t="e">
        <v>#VALUE!</v>
      </c>
      <c r="M45" s="71" t="e">
        <v>#N/A</v>
      </c>
      <c r="N45" s="71" t="e">
        <v>#VALUE!</v>
      </c>
      <c r="O45" s="71" t="e">
        <v>#N/A</v>
      </c>
      <c r="P45" s="71"/>
      <c r="Q45" s="71" t="e">
        <v>#VALUE!</v>
      </c>
      <c r="R45" s="71" t="e">
        <v>#N/A</v>
      </c>
      <c r="S45" s="71"/>
      <c r="T45" s="71"/>
      <c r="U45" s="71"/>
      <c r="V45" s="71"/>
      <c r="W45" s="71"/>
      <c r="X45" s="71"/>
      <c r="Y45" s="71"/>
    </row>
    <row r="46" spans="1:25" ht="21" x14ac:dyDescent="0.5">
      <c r="A46" s="127"/>
      <c r="B46" s="71" t="e">
        <v>#VALUE!</v>
      </c>
      <c r="C46" s="71" t="e">
        <v>#N/A</v>
      </c>
      <c r="D46" s="71" t="e">
        <v>#VALUE!</v>
      </c>
      <c r="E46" s="71" t="e">
        <v>#N/A</v>
      </c>
      <c r="F46" s="71" t="e">
        <v>#VALUE!</v>
      </c>
      <c r="G46" s="71" t="e">
        <v>#N/A</v>
      </c>
      <c r="H46" s="71">
        <v>20</v>
      </c>
      <c r="I46" s="71">
        <v>4</v>
      </c>
      <c r="J46" s="71" t="e">
        <v>#VALUE!</v>
      </c>
      <c r="K46" s="71" t="e">
        <v>#N/A</v>
      </c>
      <c r="L46" s="71" t="e">
        <v>#VALUE!</v>
      </c>
      <c r="M46" s="71" t="e">
        <v>#N/A</v>
      </c>
      <c r="N46" s="71" t="e">
        <v>#VALUE!</v>
      </c>
      <c r="O46" s="71" t="e">
        <v>#N/A</v>
      </c>
      <c r="P46" s="71"/>
      <c r="Q46" s="71" t="e">
        <v>#VALUE!</v>
      </c>
      <c r="R46" s="71" t="e">
        <v>#N/A</v>
      </c>
      <c r="S46" s="71"/>
      <c r="T46" s="71"/>
      <c r="U46" s="71"/>
      <c r="V46" s="71"/>
      <c r="W46" s="71"/>
      <c r="X46" s="71"/>
      <c r="Y46" s="71"/>
    </row>
    <row r="47" spans="1:25" ht="21" x14ac:dyDescent="0.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</row>
    <row r="48" spans="1:25" ht="21" x14ac:dyDescent="0.5">
      <c r="A48" s="127">
        <v>40</v>
      </c>
      <c r="B48" s="71" t="e" cm="1">
        <f t="array" ref="B48:B57">VALUE('Phase 1'!H35:H44)</f>
        <v>#VALUE!</v>
      </c>
      <c r="C48" s="71" t="e" cm="1">
        <f t="array" ref="C48:C57">VALUE('Phase 1'!H50:H59)</f>
        <v>#N/A</v>
      </c>
      <c r="D48" s="71" t="e" cm="1">
        <f t="array" ref="D48:D57">VALUE('Phase 1'!H81:H90)</f>
        <v>#VALUE!</v>
      </c>
      <c r="E48" s="71" t="e" cm="1">
        <f t="array" ref="E48:E57">VALUE('Phase 1'!H94:H103)</f>
        <v>#N/A</v>
      </c>
      <c r="F48" s="71" t="e" cm="1">
        <f t="array" ref="F48:F57">VALUE('Phase 1'!AF81:AF90)</f>
        <v>#VALUE!</v>
      </c>
      <c r="G48" s="71" t="e" cm="1">
        <f t="array" ref="G48:G57">VALUE('Phase 1'!AF94:AF103)</f>
        <v>#N/A</v>
      </c>
      <c r="H48" s="71" t="e" cm="1">
        <f t="array" ref="H48:H57">VALUE('Phase 1'!BD81:BD90)</f>
        <v>#VALUE!</v>
      </c>
      <c r="I48" s="71" t="e" cm="1">
        <f t="array" ref="I48:I57">VALUE('Phase 1'!BD94:BD103)</f>
        <v>#N/A</v>
      </c>
      <c r="J48" s="71" t="e" cm="1">
        <f t="array" ref="J48:J57">VALUE('Phase 1'!H142:H151)</f>
        <v>#VALUE!</v>
      </c>
      <c r="K48" s="71" t="e" cm="1">
        <f t="array" ref="K48:K57">VALUE('Phase 1'!H156:H165)</f>
        <v>#N/A</v>
      </c>
      <c r="L48" s="71" t="e" cm="1">
        <f t="array" ref="L48:L57">VALUE('Phase 1'!AF142:AF151)</f>
        <v>#VALUE!</v>
      </c>
      <c r="M48" s="71" t="e" cm="1">
        <f t="array" ref="M48:M57">VALUE('Phase 1'!AF156:AF165)</f>
        <v>#N/A</v>
      </c>
      <c r="N48" s="71" cm="1">
        <f t="array" ref="N48:N57">VALUE('Phase 1'!H192:H201)</f>
        <v>2</v>
      </c>
      <c r="O48" s="71" cm="1">
        <f t="array" ref="O48:O57">VALUE('Phase 1'!H206:H215)</f>
        <v>7</v>
      </c>
      <c r="P48" s="71"/>
      <c r="Q48" s="71" t="e" cm="1">
        <f t="array" ref="Q48:Q57">VALUE('Phase 1'!BE142:BE151)</f>
        <v>#VALUE!</v>
      </c>
      <c r="R48" s="71" t="e" cm="1">
        <f t="array" ref="R48:R57">VALUE('Phase 1'!BE156:BE165)</f>
        <v>#N/A</v>
      </c>
      <c r="S48" s="71"/>
      <c r="T48" s="71"/>
      <c r="U48" s="71"/>
      <c r="V48" s="71"/>
      <c r="W48" s="71"/>
      <c r="X48" s="71"/>
      <c r="Y48" s="71"/>
    </row>
    <row r="49" spans="1:25" ht="21" x14ac:dyDescent="0.5">
      <c r="A49" s="127"/>
      <c r="B49" s="71" t="e">
        <v>#VALUE!</v>
      </c>
      <c r="C49" s="71" t="e">
        <v>#N/A</v>
      </c>
      <c r="D49" s="71" t="e">
        <v>#VALUE!</v>
      </c>
      <c r="E49" s="71" t="e">
        <v>#N/A</v>
      </c>
      <c r="F49" s="71" t="e">
        <v>#VALUE!</v>
      </c>
      <c r="G49" s="71" t="e">
        <v>#N/A</v>
      </c>
      <c r="H49" s="71" t="e">
        <v>#VALUE!</v>
      </c>
      <c r="I49" s="71" t="e">
        <v>#N/A</v>
      </c>
      <c r="J49" s="71" t="e">
        <v>#VALUE!</v>
      </c>
      <c r="K49" s="71" t="e">
        <v>#N/A</v>
      </c>
      <c r="L49" s="71" t="e">
        <v>#VALUE!</v>
      </c>
      <c r="M49" s="71" t="e">
        <v>#N/A</v>
      </c>
      <c r="N49" s="71">
        <v>4</v>
      </c>
      <c r="O49" s="71">
        <v>7</v>
      </c>
      <c r="P49" s="71"/>
      <c r="Q49" s="71" t="e">
        <v>#VALUE!</v>
      </c>
      <c r="R49" s="71" t="e">
        <v>#N/A</v>
      </c>
      <c r="S49" s="71"/>
      <c r="T49" s="71"/>
      <c r="U49" s="71"/>
      <c r="V49" s="71"/>
      <c r="W49" s="71"/>
      <c r="X49" s="71"/>
      <c r="Y49" s="71"/>
    </row>
    <row r="50" spans="1:25" ht="21" x14ac:dyDescent="0.5">
      <c r="A50" s="127"/>
      <c r="B50" s="71" t="e">
        <v>#VALUE!</v>
      </c>
      <c r="C50" s="71" t="e">
        <v>#N/A</v>
      </c>
      <c r="D50" s="71" t="e">
        <v>#VALUE!</v>
      </c>
      <c r="E50" s="71" t="e">
        <v>#N/A</v>
      </c>
      <c r="F50" s="71" t="e">
        <v>#VALUE!</v>
      </c>
      <c r="G50" s="71" t="e">
        <v>#N/A</v>
      </c>
      <c r="H50" s="71" t="e">
        <v>#VALUE!</v>
      </c>
      <c r="I50" s="71" t="e">
        <v>#N/A</v>
      </c>
      <c r="J50" s="71" t="e">
        <v>#VALUE!</v>
      </c>
      <c r="K50" s="71" t="e">
        <v>#N/A</v>
      </c>
      <c r="L50" s="71" t="e">
        <v>#VALUE!</v>
      </c>
      <c r="M50" s="71" t="e">
        <v>#N/A</v>
      </c>
      <c r="N50" s="71">
        <v>6</v>
      </c>
      <c r="O50" s="71">
        <v>7</v>
      </c>
      <c r="P50" s="71"/>
      <c r="Q50" s="71" t="e">
        <v>#VALUE!</v>
      </c>
      <c r="R50" s="71" t="e">
        <v>#N/A</v>
      </c>
      <c r="S50" s="71"/>
      <c r="T50" s="71"/>
      <c r="U50" s="71"/>
      <c r="V50" s="71"/>
      <c r="W50" s="71"/>
      <c r="X50" s="71"/>
      <c r="Y50" s="71"/>
    </row>
    <row r="51" spans="1:25" ht="21" x14ac:dyDescent="0.5">
      <c r="A51" s="127"/>
      <c r="B51" s="71" t="e">
        <v>#VALUE!</v>
      </c>
      <c r="C51" s="71" t="e">
        <v>#N/A</v>
      </c>
      <c r="D51" s="71" t="e">
        <v>#VALUE!</v>
      </c>
      <c r="E51" s="71" t="e">
        <v>#N/A</v>
      </c>
      <c r="F51" s="71" t="e">
        <v>#VALUE!</v>
      </c>
      <c r="G51" s="71" t="e">
        <v>#N/A</v>
      </c>
      <c r="H51" s="71" t="e">
        <v>#VALUE!</v>
      </c>
      <c r="I51" s="71" t="e">
        <v>#N/A</v>
      </c>
      <c r="J51" s="71" t="e">
        <v>#VALUE!</v>
      </c>
      <c r="K51" s="71" t="e">
        <v>#N/A</v>
      </c>
      <c r="L51" s="71" t="e">
        <v>#VALUE!</v>
      </c>
      <c r="M51" s="71" t="e">
        <v>#N/A</v>
      </c>
      <c r="N51" s="71">
        <v>8</v>
      </c>
      <c r="O51" s="71">
        <v>7</v>
      </c>
      <c r="P51" s="71"/>
      <c r="Q51" s="71" t="e">
        <v>#VALUE!</v>
      </c>
      <c r="R51" s="71" t="e">
        <v>#N/A</v>
      </c>
      <c r="S51" s="71"/>
      <c r="T51" s="71"/>
      <c r="U51" s="71"/>
      <c r="V51" s="71"/>
      <c r="W51" s="71"/>
      <c r="X51" s="71"/>
      <c r="Y51" s="71"/>
    </row>
    <row r="52" spans="1:25" ht="21" x14ac:dyDescent="0.5">
      <c r="A52" s="127"/>
      <c r="B52" s="71" t="e">
        <v>#VALUE!</v>
      </c>
      <c r="C52" s="71" t="e">
        <v>#N/A</v>
      </c>
      <c r="D52" s="71" t="e">
        <v>#VALUE!</v>
      </c>
      <c r="E52" s="71" t="e">
        <v>#N/A</v>
      </c>
      <c r="F52" s="71" t="e">
        <v>#VALUE!</v>
      </c>
      <c r="G52" s="71" t="e">
        <v>#N/A</v>
      </c>
      <c r="H52" s="71" t="e">
        <v>#VALUE!</v>
      </c>
      <c r="I52" s="71" t="e">
        <v>#N/A</v>
      </c>
      <c r="J52" s="71" t="e">
        <v>#VALUE!</v>
      </c>
      <c r="K52" s="71" t="e">
        <v>#N/A</v>
      </c>
      <c r="L52" s="71" t="e">
        <v>#VALUE!</v>
      </c>
      <c r="M52" s="71" t="e">
        <v>#N/A</v>
      </c>
      <c r="N52" s="71">
        <v>10</v>
      </c>
      <c r="O52" s="71">
        <v>7</v>
      </c>
      <c r="P52" s="71"/>
      <c r="Q52" s="71" t="e">
        <v>#VALUE!</v>
      </c>
      <c r="R52" s="71" t="e">
        <v>#N/A</v>
      </c>
      <c r="S52" s="71"/>
      <c r="T52" s="71"/>
      <c r="U52" s="71"/>
      <c r="V52" s="71"/>
      <c r="W52" s="71"/>
      <c r="X52" s="71"/>
      <c r="Y52" s="71"/>
    </row>
    <row r="53" spans="1:25" ht="21" x14ac:dyDescent="0.5">
      <c r="A53" s="127"/>
      <c r="B53" s="71" t="e">
        <v>#VALUE!</v>
      </c>
      <c r="C53" s="71" t="e">
        <v>#N/A</v>
      </c>
      <c r="D53" s="71" t="e">
        <v>#VALUE!</v>
      </c>
      <c r="E53" s="71" t="e">
        <v>#N/A</v>
      </c>
      <c r="F53" s="71" t="e">
        <v>#VALUE!</v>
      </c>
      <c r="G53" s="71" t="e">
        <v>#N/A</v>
      </c>
      <c r="H53" s="71" t="e">
        <v>#VALUE!</v>
      </c>
      <c r="I53" s="71" t="e">
        <v>#N/A</v>
      </c>
      <c r="J53" s="71" t="e">
        <v>#VALUE!</v>
      </c>
      <c r="K53" s="71" t="e">
        <v>#N/A</v>
      </c>
      <c r="L53" s="71" t="e">
        <v>#VALUE!</v>
      </c>
      <c r="M53" s="71" t="e">
        <v>#N/A</v>
      </c>
      <c r="N53" s="71" t="e">
        <v>#VALUE!</v>
      </c>
      <c r="O53" s="71" t="e">
        <v>#N/A</v>
      </c>
      <c r="P53" s="71"/>
      <c r="Q53" s="71" t="e">
        <v>#VALUE!</v>
      </c>
      <c r="R53" s="71" t="e">
        <v>#N/A</v>
      </c>
      <c r="S53" s="71"/>
      <c r="T53" s="71"/>
      <c r="U53" s="71"/>
      <c r="V53" s="71"/>
      <c r="W53" s="71"/>
      <c r="X53" s="71"/>
      <c r="Y53" s="71"/>
    </row>
    <row r="54" spans="1:25" ht="21" x14ac:dyDescent="0.5">
      <c r="A54" s="127"/>
      <c r="B54" s="71" t="e">
        <v>#VALUE!</v>
      </c>
      <c r="C54" s="71" t="e">
        <v>#N/A</v>
      </c>
      <c r="D54" s="71" t="e">
        <v>#VALUE!</v>
      </c>
      <c r="E54" s="71" t="e">
        <v>#N/A</v>
      </c>
      <c r="F54" s="71" t="e">
        <v>#VALUE!</v>
      </c>
      <c r="G54" s="71" t="e">
        <v>#N/A</v>
      </c>
      <c r="H54" s="71" t="e">
        <v>#VALUE!</v>
      </c>
      <c r="I54" s="71" t="e">
        <v>#N/A</v>
      </c>
      <c r="J54" s="71">
        <v>14</v>
      </c>
      <c r="K54" s="71">
        <v>5</v>
      </c>
      <c r="L54" s="71" t="e">
        <v>#VALUE!</v>
      </c>
      <c r="M54" s="71" t="e">
        <v>#N/A</v>
      </c>
      <c r="N54" s="71" t="e">
        <v>#VALUE!</v>
      </c>
      <c r="O54" s="71" t="e">
        <v>#N/A</v>
      </c>
      <c r="P54" s="71"/>
      <c r="Q54" s="71" t="e">
        <v>#VALUE!</v>
      </c>
      <c r="R54" s="71" t="e">
        <v>#N/A</v>
      </c>
      <c r="S54" s="71"/>
      <c r="T54" s="71"/>
      <c r="U54" s="71"/>
      <c r="V54" s="71"/>
      <c r="W54" s="71"/>
      <c r="X54" s="71"/>
      <c r="Y54" s="71"/>
    </row>
    <row r="55" spans="1:25" ht="21" x14ac:dyDescent="0.5">
      <c r="A55" s="127"/>
      <c r="B55" s="71" t="e">
        <v>#VALUE!</v>
      </c>
      <c r="C55" s="71" t="e">
        <v>#N/A</v>
      </c>
      <c r="D55" s="71" t="e">
        <v>#VALUE!</v>
      </c>
      <c r="E55" s="71" t="e">
        <v>#N/A</v>
      </c>
      <c r="F55" s="71" t="e">
        <v>#VALUE!</v>
      </c>
      <c r="G55" s="71" t="e">
        <v>#N/A</v>
      </c>
      <c r="H55" s="71" t="e">
        <v>#VALUE!</v>
      </c>
      <c r="I55" s="71" t="e">
        <v>#N/A</v>
      </c>
      <c r="J55" s="71">
        <v>16</v>
      </c>
      <c r="K55" s="71">
        <v>5</v>
      </c>
      <c r="L55" s="71" t="e">
        <v>#VALUE!</v>
      </c>
      <c r="M55" s="71" t="e">
        <v>#N/A</v>
      </c>
      <c r="N55" s="71" t="e">
        <v>#VALUE!</v>
      </c>
      <c r="O55" s="71" t="e">
        <v>#N/A</v>
      </c>
      <c r="P55" s="71"/>
      <c r="Q55" s="71" t="e">
        <v>#VALUE!</v>
      </c>
      <c r="R55" s="71" t="e">
        <v>#N/A</v>
      </c>
      <c r="S55" s="71"/>
      <c r="T55" s="71"/>
      <c r="U55" s="71"/>
      <c r="V55" s="71"/>
      <c r="W55" s="71"/>
      <c r="X55" s="71"/>
      <c r="Y55" s="71"/>
    </row>
    <row r="56" spans="1:25" ht="21" x14ac:dyDescent="0.5">
      <c r="A56" s="127"/>
      <c r="B56" s="71" t="e">
        <v>#VALUE!</v>
      </c>
      <c r="C56" s="71" t="e">
        <v>#N/A</v>
      </c>
      <c r="D56" s="71" t="e">
        <v>#VALUE!</v>
      </c>
      <c r="E56" s="71" t="e">
        <v>#N/A</v>
      </c>
      <c r="F56" s="71" t="e">
        <v>#VALUE!</v>
      </c>
      <c r="G56" s="71" t="e">
        <v>#N/A</v>
      </c>
      <c r="H56" s="71" t="e">
        <v>#VALUE!</v>
      </c>
      <c r="I56" s="71" t="e">
        <v>#N/A</v>
      </c>
      <c r="J56" s="71">
        <v>18</v>
      </c>
      <c r="K56" s="71">
        <v>5</v>
      </c>
      <c r="L56" s="71" t="e">
        <v>#VALUE!</v>
      </c>
      <c r="M56" s="71" t="e">
        <v>#N/A</v>
      </c>
      <c r="N56" s="71" t="e">
        <v>#VALUE!</v>
      </c>
      <c r="O56" s="71" t="e">
        <v>#N/A</v>
      </c>
      <c r="P56" s="71"/>
      <c r="Q56" s="71" t="e">
        <v>#VALUE!</v>
      </c>
      <c r="R56" s="71" t="e">
        <v>#N/A</v>
      </c>
      <c r="S56" s="71"/>
      <c r="T56" s="71"/>
      <c r="U56" s="71"/>
      <c r="V56" s="71"/>
      <c r="W56" s="71"/>
      <c r="X56" s="71"/>
      <c r="Y56" s="71"/>
    </row>
    <row r="57" spans="1:25" ht="21" x14ac:dyDescent="0.5">
      <c r="A57" s="127"/>
      <c r="B57" s="71" t="e">
        <v>#VALUE!</v>
      </c>
      <c r="C57" s="71" t="e">
        <v>#N/A</v>
      </c>
      <c r="D57" s="71" t="e">
        <v>#VALUE!</v>
      </c>
      <c r="E57" s="71" t="e">
        <v>#N/A</v>
      </c>
      <c r="F57" s="71" t="e">
        <v>#VALUE!</v>
      </c>
      <c r="G57" s="71" t="e">
        <v>#N/A</v>
      </c>
      <c r="H57" s="71" t="e">
        <v>#VALUE!</v>
      </c>
      <c r="I57" s="71" t="e">
        <v>#N/A</v>
      </c>
      <c r="J57" s="71">
        <v>20</v>
      </c>
      <c r="K57" s="71">
        <v>5</v>
      </c>
      <c r="L57" s="71" t="e">
        <v>#VALUE!</v>
      </c>
      <c r="M57" s="71" t="e">
        <v>#N/A</v>
      </c>
      <c r="N57" s="71" t="e">
        <v>#VALUE!</v>
      </c>
      <c r="O57" s="71" t="e">
        <v>#N/A</v>
      </c>
      <c r="P57" s="71"/>
      <c r="Q57" s="71" t="e">
        <v>#VALUE!</v>
      </c>
      <c r="R57" s="71" t="e">
        <v>#N/A</v>
      </c>
      <c r="S57" s="71"/>
      <c r="T57" s="71"/>
      <c r="U57" s="71"/>
      <c r="V57" s="71"/>
      <c r="W57" s="71"/>
      <c r="X57" s="71"/>
      <c r="Y57" s="71"/>
    </row>
    <row r="58" spans="1:25" ht="21" x14ac:dyDescent="0.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</row>
    <row r="59" spans="1:25" ht="21" x14ac:dyDescent="0.5">
      <c r="A59" s="127">
        <v>50</v>
      </c>
      <c r="B59" s="71" t="e" cm="1">
        <f t="array" ref="B59:B68">VALUE('Phase 1'!J35:J44)</f>
        <v>#VALUE!</v>
      </c>
      <c r="C59" s="71" t="e" cm="1">
        <f t="array" ref="C59:C68">VALUE('Phase 1'!J50:J59)</f>
        <v>#N/A</v>
      </c>
      <c r="D59" s="71" t="e" cm="1">
        <f t="array" ref="D59:D68">VALUE('Phase 1'!J81:J90)</f>
        <v>#VALUE!</v>
      </c>
      <c r="E59" s="71" t="e" cm="1">
        <f t="array" ref="E59:E68">VALUE('Phase 1'!J94:J103)</f>
        <v>#N/A</v>
      </c>
      <c r="F59" s="71" t="e" cm="1">
        <f t="array" ref="F59:F68">VALUE('Phase 1'!AH81:AH90)</f>
        <v>#VALUE!</v>
      </c>
      <c r="G59" s="71" t="e" cm="1">
        <f t="array" ref="G59:G68">VALUE('Phase 1'!AH94:AH103)</f>
        <v>#N/A</v>
      </c>
      <c r="H59" s="71" t="e" cm="1">
        <f t="array" ref="H59:H68">VALUE('Phase 1'!BF81:BF90)</f>
        <v>#VALUE!</v>
      </c>
      <c r="I59" s="71" t="e" cm="1">
        <f t="array" ref="I59:I68">VALUE('Phase 1'!BF94:BF103)</f>
        <v>#N/A</v>
      </c>
      <c r="J59" s="71" t="e" cm="1">
        <f t="array" ref="J59:J68">VALUE('Phase 1'!J142:J151)</f>
        <v>#VALUE!</v>
      </c>
      <c r="K59" s="71" t="e" cm="1">
        <f t="array" ref="K59:K68">VALUE('Phase 1'!J156:J165)</f>
        <v>#N/A</v>
      </c>
      <c r="L59" s="71" cm="1">
        <f t="array" ref="L59:L68">VALUE('Phase 1'!AH142:AH151)</f>
        <v>2</v>
      </c>
      <c r="M59" s="71" cm="1">
        <f t="array" ref="M59:M68">VALUE('Phase 1'!AH156:AH165)</f>
        <v>6</v>
      </c>
      <c r="N59" s="71" t="e" cm="1">
        <f t="array" ref="N59:N68">VALUE('Phase 1'!J192:J201)</f>
        <v>#VALUE!</v>
      </c>
      <c r="O59" s="71" t="e" cm="1">
        <f t="array" ref="O59:O68">VALUE('Phase 1'!J206:J215)</f>
        <v>#N/A</v>
      </c>
      <c r="P59" s="71"/>
      <c r="Q59" s="71" t="e" cm="1">
        <f t="array" ref="Q59:Q68">VALUE('Phase 1'!BG142:BG151)</f>
        <v>#VALUE!</v>
      </c>
      <c r="R59" s="71" t="e" cm="1">
        <f t="array" ref="R59:R68">VALUE('Phase 1'!BG156:BG165)</f>
        <v>#N/A</v>
      </c>
      <c r="S59" s="71"/>
      <c r="T59" s="71"/>
      <c r="U59" s="71"/>
      <c r="V59" s="71"/>
      <c r="W59" s="71"/>
      <c r="X59" s="71"/>
      <c r="Y59" s="71"/>
    </row>
    <row r="60" spans="1:25" ht="21" x14ac:dyDescent="0.5">
      <c r="A60" s="127"/>
      <c r="B60" s="71" t="e">
        <v>#VALUE!</v>
      </c>
      <c r="C60" s="71" t="e">
        <v>#N/A</v>
      </c>
      <c r="D60" s="71" t="e">
        <v>#VALUE!</v>
      </c>
      <c r="E60" s="71" t="e">
        <v>#N/A</v>
      </c>
      <c r="F60" s="71" t="e">
        <v>#VALUE!</v>
      </c>
      <c r="G60" s="71" t="e">
        <v>#N/A</v>
      </c>
      <c r="H60" s="71" t="e">
        <v>#VALUE!</v>
      </c>
      <c r="I60" s="71" t="e">
        <v>#N/A</v>
      </c>
      <c r="J60" s="71" t="e">
        <v>#VALUE!</v>
      </c>
      <c r="K60" s="71" t="e">
        <v>#N/A</v>
      </c>
      <c r="L60" s="71">
        <v>4</v>
      </c>
      <c r="M60" s="71">
        <v>6</v>
      </c>
      <c r="N60" s="71" t="e">
        <v>#VALUE!</v>
      </c>
      <c r="O60" s="71" t="e">
        <v>#N/A</v>
      </c>
      <c r="P60" s="71"/>
      <c r="Q60" s="71" t="e">
        <v>#VALUE!</v>
      </c>
      <c r="R60" s="71" t="e">
        <v>#N/A</v>
      </c>
      <c r="S60" s="71"/>
      <c r="T60" s="71"/>
      <c r="U60" s="71"/>
      <c r="V60" s="71"/>
      <c r="W60" s="71"/>
      <c r="X60" s="71"/>
      <c r="Y60" s="71"/>
    </row>
    <row r="61" spans="1:25" ht="21" x14ac:dyDescent="0.5">
      <c r="A61" s="127"/>
      <c r="B61" s="71" t="e">
        <v>#VALUE!</v>
      </c>
      <c r="C61" s="71" t="e">
        <v>#N/A</v>
      </c>
      <c r="D61" s="71" t="e">
        <v>#VALUE!</v>
      </c>
      <c r="E61" s="71" t="e">
        <v>#N/A</v>
      </c>
      <c r="F61" s="71" t="e">
        <v>#VALUE!</v>
      </c>
      <c r="G61" s="71" t="e">
        <v>#N/A</v>
      </c>
      <c r="H61" s="71" t="e">
        <v>#VALUE!</v>
      </c>
      <c r="I61" s="71" t="e">
        <v>#N/A</v>
      </c>
      <c r="J61" s="71" t="e">
        <v>#VALUE!</v>
      </c>
      <c r="K61" s="71" t="e">
        <v>#N/A</v>
      </c>
      <c r="L61" s="71">
        <v>6</v>
      </c>
      <c r="M61" s="71">
        <v>6</v>
      </c>
      <c r="N61" s="71" t="e">
        <v>#VALUE!</v>
      </c>
      <c r="O61" s="71" t="e">
        <v>#N/A</v>
      </c>
      <c r="P61" s="71"/>
      <c r="Q61" s="71" t="e">
        <v>#VALUE!</v>
      </c>
      <c r="R61" s="71" t="e">
        <v>#N/A</v>
      </c>
      <c r="S61" s="71"/>
      <c r="T61" s="71"/>
      <c r="U61" s="71"/>
      <c r="V61" s="71"/>
      <c r="W61" s="71"/>
      <c r="X61" s="71"/>
      <c r="Y61" s="71"/>
    </row>
    <row r="62" spans="1:25" ht="21" x14ac:dyDescent="0.5">
      <c r="A62" s="127"/>
      <c r="B62" s="71" t="e">
        <v>#VALUE!</v>
      </c>
      <c r="C62" s="71" t="e">
        <v>#N/A</v>
      </c>
      <c r="D62" s="71" t="e">
        <v>#VALUE!</v>
      </c>
      <c r="E62" s="71" t="e">
        <v>#N/A</v>
      </c>
      <c r="F62" s="71" t="e">
        <v>#VALUE!</v>
      </c>
      <c r="G62" s="71" t="e">
        <v>#N/A</v>
      </c>
      <c r="H62" s="71" t="e">
        <v>#VALUE!</v>
      </c>
      <c r="I62" s="71" t="e">
        <v>#N/A</v>
      </c>
      <c r="J62" s="71" t="e">
        <v>#VALUE!</v>
      </c>
      <c r="K62" s="71" t="e">
        <v>#N/A</v>
      </c>
      <c r="L62" s="71">
        <v>8</v>
      </c>
      <c r="M62" s="71">
        <v>6</v>
      </c>
      <c r="N62" s="71" t="e">
        <v>#VALUE!</v>
      </c>
      <c r="O62" s="71" t="e">
        <v>#N/A</v>
      </c>
      <c r="P62" s="71"/>
      <c r="Q62" s="71" t="e">
        <v>#VALUE!</v>
      </c>
      <c r="R62" s="71" t="e">
        <v>#N/A</v>
      </c>
      <c r="S62" s="71"/>
      <c r="T62" s="71"/>
      <c r="U62" s="71"/>
      <c r="V62" s="71"/>
      <c r="W62" s="71"/>
      <c r="X62" s="71"/>
      <c r="Y62" s="71"/>
    </row>
    <row r="63" spans="1:25" ht="21" x14ac:dyDescent="0.5">
      <c r="A63" s="127"/>
      <c r="B63" s="71" t="e">
        <v>#VALUE!</v>
      </c>
      <c r="C63" s="71" t="e">
        <v>#N/A</v>
      </c>
      <c r="D63" s="71" t="e">
        <v>#VALUE!</v>
      </c>
      <c r="E63" s="71" t="e">
        <v>#N/A</v>
      </c>
      <c r="F63" s="71" t="e">
        <v>#VALUE!</v>
      </c>
      <c r="G63" s="71" t="e">
        <v>#N/A</v>
      </c>
      <c r="H63" s="71" t="e">
        <v>#VALUE!</v>
      </c>
      <c r="I63" s="71" t="e">
        <v>#N/A</v>
      </c>
      <c r="J63" s="71" t="e">
        <v>#VALUE!</v>
      </c>
      <c r="K63" s="71" t="e">
        <v>#N/A</v>
      </c>
      <c r="L63" s="71">
        <v>10</v>
      </c>
      <c r="M63" s="71">
        <v>6</v>
      </c>
      <c r="N63" s="71" t="e">
        <v>#VALUE!</v>
      </c>
      <c r="O63" s="71" t="e">
        <v>#N/A</v>
      </c>
      <c r="P63" s="71"/>
      <c r="Q63" s="71" t="e">
        <v>#VALUE!</v>
      </c>
      <c r="R63" s="71" t="e">
        <v>#N/A</v>
      </c>
      <c r="S63" s="71"/>
      <c r="T63" s="71"/>
      <c r="U63" s="71"/>
      <c r="V63" s="71"/>
      <c r="W63" s="71"/>
      <c r="X63" s="71"/>
      <c r="Y63" s="71"/>
    </row>
    <row r="64" spans="1:25" ht="21" x14ac:dyDescent="0.5">
      <c r="A64" s="127"/>
      <c r="B64" s="71">
        <v>12</v>
      </c>
      <c r="C64" s="71">
        <v>1</v>
      </c>
      <c r="D64" s="71" t="e">
        <v>#VALUE!</v>
      </c>
      <c r="E64" s="71" t="e">
        <v>#N/A</v>
      </c>
      <c r="F64" s="71" t="e">
        <v>#VALUE!</v>
      </c>
      <c r="G64" s="71" t="e">
        <v>#N/A</v>
      </c>
      <c r="H64" s="71" t="e">
        <v>#VALUE!</v>
      </c>
      <c r="I64" s="71" t="e">
        <v>#N/A</v>
      </c>
      <c r="J64" s="71" t="e">
        <v>#VALUE!</v>
      </c>
      <c r="K64" s="71" t="e">
        <v>#N/A</v>
      </c>
      <c r="L64" s="71" t="e">
        <v>#VALUE!</v>
      </c>
      <c r="M64" s="71" t="e">
        <v>#N/A</v>
      </c>
      <c r="N64" s="71">
        <v>12</v>
      </c>
      <c r="O64" s="71">
        <v>7</v>
      </c>
      <c r="P64" s="71"/>
      <c r="Q64" s="71" t="e">
        <v>#VALUE!</v>
      </c>
      <c r="R64" s="71" t="e">
        <v>#N/A</v>
      </c>
      <c r="S64" s="71"/>
      <c r="T64" s="71"/>
      <c r="U64" s="71"/>
      <c r="V64" s="71"/>
      <c r="W64" s="71"/>
      <c r="X64" s="71"/>
      <c r="Y64" s="71"/>
    </row>
    <row r="65" spans="1:56" ht="21" x14ac:dyDescent="0.5">
      <c r="A65" s="127"/>
      <c r="B65" s="71" t="e">
        <v>#VALUE!</v>
      </c>
      <c r="C65" s="71" t="e">
        <v>#N/A</v>
      </c>
      <c r="D65" s="71" t="e">
        <v>#VALUE!</v>
      </c>
      <c r="E65" s="71" t="e">
        <v>#N/A</v>
      </c>
      <c r="F65" s="71" t="e">
        <v>#VALUE!</v>
      </c>
      <c r="G65" s="71" t="e">
        <v>#N/A</v>
      </c>
      <c r="H65" s="71" t="e">
        <v>#VALUE!</v>
      </c>
      <c r="I65" s="71" t="e">
        <v>#N/A</v>
      </c>
      <c r="J65" s="71" t="e">
        <v>#VALUE!</v>
      </c>
      <c r="K65" s="71" t="e">
        <v>#N/A</v>
      </c>
      <c r="L65" s="71">
        <v>14</v>
      </c>
      <c r="M65" s="71">
        <v>6</v>
      </c>
      <c r="N65" s="71" t="e">
        <v>#VALUE!</v>
      </c>
      <c r="O65" s="71" t="e">
        <v>#N/A</v>
      </c>
      <c r="P65" s="71"/>
      <c r="Q65" s="71" t="e">
        <v>#VALUE!</v>
      </c>
      <c r="R65" s="71" t="e">
        <v>#N/A</v>
      </c>
      <c r="S65" s="71"/>
      <c r="T65" s="71"/>
      <c r="U65" s="71"/>
      <c r="V65" s="71"/>
      <c r="W65" s="71"/>
      <c r="X65" s="71"/>
      <c r="Y65" s="71"/>
    </row>
    <row r="66" spans="1:56" ht="21" x14ac:dyDescent="0.5">
      <c r="A66" s="127"/>
      <c r="B66" s="71" t="e">
        <v>#VALUE!</v>
      </c>
      <c r="C66" s="71" t="e">
        <v>#N/A</v>
      </c>
      <c r="D66" s="71" t="e">
        <v>#VALUE!</v>
      </c>
      <c r="E66" s="71" t="e">
        <v>#N/A</v>
      </c>
      <c r="F66" s="71" t="e">
        <v>#VALUE!</v>
      </c>
      <c r="G66" s="71" t="e">
        <v>#N/A</v>
      </c>
      <c r="H66" s="71" t="e">
        <v>#VALUE!</v>
      </c>
      <c r="I66" s="71" t="e">
        <v>#N/A</v>
      </c>
      <c r="J66" s="71" t="e">
        <v>#VALUE!</v>
      </c>
      <c r="K66" s="71" t="e">
        <v>#N/A</v>
      </c>
      <c r="L66" s="71">
        <v>16</v>
      </c>
      <c r="M66" s="71">
        <v>6</v>
      </c>
      <c r="N66" s="71" t="e">
        <v>#VALUE!</v>
      </c>
      <c r="O66" s="71" t="e">
        <v>#N/A</v>
      </c>
      <c r="P66" s="71"/>
      <c r="Q66" s="71" t="e">
        <v>#VALUE!</v>
      </c>
      <c r="R66" s="71" t="e">
        <v>#N/A</v>
      </c>
      <c r="S66" s="71"/>
      <c r="T66" s="71"/>
      <c r="U66" s="71"/>
      <c r="V66" s="71"/>
      <c r="W66" s="71"/>
      <c r="X66" s="71"/>
      <c r="Y66" s="71"/>
    </row>
    <row r="67" spans="1:56" ht="21" x14ac:dyDescent="0.5">
      <c r="A67" s="127"/>
      <c r="B67" s="71" t="e">
        <v>#VALUE!</v>
      </c>
      <c r="C67" s="71" t="e">
        <v>#N/A</v>
      </c>
      <c r="D67" s="71" t="e">
        <v>#VALUE!</v>
      </c>
      <c r="E67" s="71" t="e">
        <v>#N/A</v>
      </c>
      <c r="F67" s="71" t="e">
        <v>#VALUE!</v>
      </c>
      <c r="G67" s="71" t="e">
        <v>#N/A</v>
      </c>
      <c r="H67" s="71" t="e">
        <v>#VALUE!</v>
      </c>
      <c r="I67" s="71" t="e">
        <v>#N/A</v>
      </c>
      <c r="J67" s="71" t="e">
        <v>#VALUE!</v>
      </c>
      <c r="K67" s="71" t="e">
        <v>#N/A</v>
      </c>
      <c r="L67" s="71">
        <v>18</v>
      </c>
      <c r="M67" s="71">
        <v>6</v>
      </c>
      <c r="N67" s="71" t="e">
        <v>#VALUE!</v>
      </c>
      <c r="O67" s="71" t="e">
        <v>#N/A</v>
      </c>
      <c r="P67" s="71"/>
      <c r="Q67" s="71" t="e">
        <v>#VALUE!</v>
      </c>
      <c r="R67" s="71" t="e">
        <v>#N/A</v>
      </c>
      <c r="S67" s="71"/>
      <c r="T67" s="71"/>
      <c r="U67" s="71"/>
      <c r="V67" s="71"/>
      <c r="W67" s="71"/>
      <c r="X67" s="71"/>
      <c r="Y67" s="71"/>
    </row>
    <row r="68" spans="1:56" ht="21" x14ac:dyDescent="0.5">
      <c r="A68" s="127"/>
      <c r="B68" s="71" t="e">
        <v>#VALUE!</v>
      </c>
      <c r="C68" s="71" t="e">
        <v>#N/A</v>
      </c>
      <c r="D68" s="71" t="e">
        <v>#VALUE!</v>
      </c>
      <c r="E68" s="71" t="e">
        <v>#N/A</v>
      </c>
      <c r="F68" s="71" t="e">
        <v>#VALUE!</v>
      </c>
      <c r="G68" s="71" t="e">
        <v>#N/A</v>
      </c>
      <c r="H68" s="71" t="e">
        <v>#VALUE!</v>
      </c>
      <c r="I68" s="71" t="e">
        <v>#N/A</v>
      </c>
      <c r="J68" s="71" t="e">
        <v>#VALUE!</v>
      </c>
      <c r="K68" s="71" t="e">
        <v>#N/A</v>
      </c>
      <c r="L68" s="71">
        <v>20</v>
      </c>
      <c r="M68" s="71">
        <v>6</v>
      </c>
      <c r="N68" s="71" t="e">
        <v>#VALUE!</v>
      </c>
      <c r="O68" s="71" t="e">
        <v>#N/A</v>
      </c>
      <c r="P68" s="71"/>
      <c r="Q68" s="71" t="e">
        <v>#VALUE!</v>
      </c>
      <c r="R68" s="71" t="e">
        <v>#N/A</v>
      </c>
      <c r="S68" s="71"/>
      <c r="T68" s="71"/>
      <c r="U68" s="71"/>
      <c r="V68" s="71"/>
      <c r="W68" s="71"/>
      <c r="X68" s="71"/>
      <c r="Y68" s="71"/>
    </row>
    <row r="69" spans="1:56" ht="21" x14ac:dyDescent="0.5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</row>
    <row r="70" spans="1:56" ht="21" x14ac:dyDescent="0.5">
      <c r="A70" s="127">
        <v>60</v>
      </c>
      <c r="B70" s="71" t="e" cm="1">
        <f t="array" ref="B70:B79">VALUE('Phase 1'!L35:L44)</f>
        <v>#VALUE!</v>
      </c>
      <c r="C70" s="71" t="e" cm="1">
        <f t="array" ref="C70:C79">VALUE('Phase 1'!L50:L59)</f>
        <v>#N/A</v>
      </c>
      <c r="D70" s="71" t="e" cm="1">
        <f t="array" ref="D70:D79">VALUE('Phase 1'!L81:L90)</f>
        <v>#VALUE!</v>
      </c>
      <c r="E70" s="71" t="e" cm="1">
        <f t="array" ref="E70:E79">VALUE('Phase 1'!L94:L103)</f>
        <v>#N/A</v>
      </c>
      <c r="F70" s="71" t="e" cm="1">
        <f t="array" ref="F70:F79">VALUE('Phase 1'!AJ81:AJ90)</f>
        <v>#VALUE!</v>
      </c>
      <c r="G70" s="71" t="e" cm="1">
        <f t="array" ref="G70:G79">VALUE('Phase 1'!AJ94:AJ103)</f>
        <v>#N/A</v>
      </c>
      <c r="H70" s="71" t="e" cm="1">
        <f t="array" ref="H70:H79">VALUE('Phase 1'!BH81:BH90)</f>
        <v>#VALUE!</v>
      </c>
      <c r="I70" s="71" t="e" cm="1">
        <f t="array" ref="I70:I79">VALUE('Phase 1'!BH94:BH103)</f>
        <v>#N/A</v>
      </c>
      <c r="J70" s="71" cm="1">
        <f t="array" ref="J70:J79">VALUE('Phase 1'!L142:L151)</f>
        <v>2</v>
      </c>
      <c r="K70" s="71" cm="1">
        <f t="array" ref="K70:K79">VALUE('Phase 1'!L156:L165)</f>
        <v>5</v>
      </c>
      <c r="L70" s="71" t="e" cm="1">
        <f t="array" ref="L70:L79">VALUE('Phase 1'!AJ142:AJ151)</f>
        <v>#VALUE!</v>
      </c>
      <c r="M70" s="71" t="e" cm="1">
        <f t="array" ref="M70:M79">VALUE('Phase 1'!AJ156:AJ165)</f>
        <v>#N/A</v>
      </c>
      <c r="N70" s="71" t="e" cm="1">
        <f t="array" ref="N70:N79">VALUE('Phase 1'!L192:L201)</f>
        <v>#VALUE!</v>
      </c>
      <c r="O70" s="71" t="e" cm="1">
        <f t="array" ref="O70:O79">VALUE('Phase 1'!L206:L215)</f>
        <v>#N/A</v>
      </c>
      <c r="P70" s="71"/>
      <c r="Q70" s="71" t="e" cm="1">
        <f t="array" ref="Q70:Q79">VALUE('Phase 1'!BI142:BI151)</f>
        <v>#VALUE!</v>
      </c>
      <c r="R70" s="71" t="e" cm="1">
        <f t="array" ref="R70:R79">VALUE('Phase 1'!BI156:BI165)</f>
        <v>#N/A</v>
      </c>
      <c r="S70" s="71"/>
      <c r="T70" s="71"/>
      <c r="U70" s="71"/>
      <c r="V70" s="71"/>
      <c r="W70" s="71"/>
      <c r="X70" s="71"/>
      <c r="Y70" s="71"/>
    </row>
    <row r="71" spans="1:56" ht="21" x14ac:dyDescent="0.5">
      <c r="A71" s="127"/>
      <c r="B71" s="71" t="e">
        <v>#VALUE!</v>
      </c>
      <c r="C71" s="71" t="e">
        <v>#N/A</v>
      </c>
      <c r="D71" s="71" t="e">
        <v>#VALUE!</v>
      </c>
      <c r="E71" s="71" t="e">
        <v>#N/A</v>
      </c>
      <c r="F71" s="71" t="e">
        <v>#VALUE!</v>
      </c>
      <c r="G71" s="71" t="e">
        <v>#N/A</v>
      </c>
      <c r="H71" s="71" t="e">
        <v>#VALUE!</v>
      </c>
      <c r="I71" s="71" t="e">
        <v>#N/A</v>
      </c>
      <c r="J71" s="71">
        <v>4</v>
      </c>
      <c r="K71" s="71">
        <v>5</v>
      </c>
      <c r="L71" s="71" t="e">
        <v>#VALUE!</v>
      </c>
      <c r="M71" s="71" t="e">
        <v>#N/A</v>
      </c>
      <c r="N71" s="71" t="e">
        <v>#VALUE!</v>
      </c>
      <c r="O71" s="71" t="e">
        <v>#N/A</v>
      </c>
      <c r="P71" s="71"/>
      <c r="Q71" s="71" t="e">
        <v>#VALUE!</v>
      </c>
      <c r="R71" s="71" t="e">
        <v>#N/A</v>
      </c>
      <c r="S71" s="71"/>
      <c r="T71" s="71"/>
      <c r="U71" s="71"/>
      <c r="V71" s="71"/>
      <c r="W71" s="71"/>
      <c r="X71" s="71"/>
      <c r="Y71" s="71"/>
    </row>
    <row r="72" spans="1:56" ht="21" x14ac:dyDescent="0.5">
      <c r="A72" s="127"/>
      <c r="B72" s="71" t="e">
        <v>#VALUE!</v>
      </c>
      <c r="C72" s="71" t="e">
        <v>#N/A</v>
      </c>
      <c r="D72" s="71" t="e">
        <v>#VALUE!</v>
      </c>
      <c r="E72" s="71" t="e">
        <v>#N/A</v>
      </c>
      <c r="F72" s="71" t="e">
        <v>#VALUE!</v>
      </c>
      <c r="G72" s="71" t="e">
        <v>#N/A</v>
      </c>
      <c r="H72" s="71" t="e">
        <v>#VALUE!</v>
      </c>
      <c r="I72" s="71" t="e">
        <v>#N/A</v>
      </c>
      <c r="J72" s="71">
        <v>6</v>
      </c>
      <c r="K72" s="71">
        <v>5</v>
      </c>
      <c r="L72" s="71" t="e">
        <v>#VALUE!</v>
      </c>
      <c r="M72" s="71" t="e">
        <v>#N/A</v>
      </c>
      <c r="N72" s="71" t="e">
        <v>#VALUE!</v>
      </c>
      <c r="O72" s="71" t="e">
        <v>#N/A</v>
      </c>
      <c r="P72" s="71"/>
      <c r="Q72" s="71" t="e">
        <v>#VALUE!</v>
      </c>
      <c r="R72" s="71" t="e">
        <v>#N/A</v>
      </c>
      <c r="S72" s="71"/>
      <c r="T72" s="71"/>
      <c r="U72" s="71"/>
      <c r="V72" s="71"/>
      <c r="W72" s="71"/>
      <c r="X72" s="71"/>
      <c r="Y72" s="71"/>
    </row>
    <row r="73" spans="1:56" ht="21" x14ac:dyDescent="0.5">
      <c r="A73" s="127"/>
      <c r="B73" s="71" t="e">
        <v>#VALUE!</v>
      </c>
      <c r="C73" s="71" t="e">
        <v>#N/A</v>
      </c>
      <c r="D73" s="71" t="e">
        <v>#VALUE!</v>
      </c>
      <c r="E73" s="71" t="e">
        <v>#N/A</v>
      </c>
      <c r="F73" s="71" t="e">
        <v>#VALUE!</v>
      </c>
      <c r="G73" s="71" t="e">
        <v>#N/A</v>
      </c>
      <c r="H73" s="71" t="e">
        <v>#VALUE!</v>
      </c>
      <c r="I73" s="71" t="e">
        <v>#N/A</v>
      </c>
      <c r="J73" s="71">
        <v>8</v>
      </c>
      <c r="K73" s="71">
        <v>5</v>
      </c>
      <c r="L73" s="71" t="e">
        <v>#VALUE!</v>
      </c>
      <c r="M73" s="71" t="e">
        <v>#N/A</v>
      </c>
      <c r="N73" s="71" t="e">
        <v>#VALUE!</v>
      </c>
      <c r="O73" s="71" t="e">
        <v>#N/A</v>
      </c>
      <c r="P73" s="71"/>
      <c r="Q73" s="71" t="e">
        <v>#VALUE!</v>
      </c>
      <c r="R73" s="71" t="e">
        <v>#N/A</v>
      </c>
      <c r="S73" s="71"/>
      <c r="T73" s="71"/>
      <c r="U73" s="71"/>
      <c r="V73" s="71"/>
      <c r="W73" s="71"/>
      <c r="X73" s="71"/>
      <c r="Y73" s="71"/>
    </row>
    <row r="74" spans="1:56" ht="21" x14ac:dyDescent="0.5">
      <c r="A74" s="127"/>
      <c r="B74" s="71" t="e">
        <v>#VALUE!</v>
      </c>
      <c r="C74" s="71" t="e">
        <v>#N/A</v>
      </c>
      <c r="D74" s="71" t="e">
        <v>#VALUE!</v>
      </c>
      <c r="E74" s="71" t="e">
        <v>#N/A</v>
      </c>
      <c r="F74" s="71" t="e">
        <v>#VALUE!</v>
      </c>
      <c r="G74" s="71" t="e">
        <v>#N/A</v>
      </c>
      <c r="H74" s="71" t="e">
        <v>#VALUE!</v>
      </c>
      <c r="I74" s="71" t="e">
        <v>#N/A</v>
      </c>
      <c r="J74" s="71">
        <v>10</v>
      </c>
      <c r="K74" s="71">
        <v>5</v>
      </c>
      <c r="L74" s="71" t="e">
        <v>#VALUE!</v>
      </c>
      <c r="M74" s="71" t="e">
        <v>#N/A</v>
      </c>
      <c r="N74" s="71" t="e">
        <v>#VALUE!</v>
      </c>
      <c r="O74" s="71" t="e">
        <v>#N/A</v>
      </c>
      <c r="P74" s="71"/>
      <c r="Q74" s="71" t="e">
        <v>#VALUE!</v>
      </c>
      <c r="R74" s="71" t="e">
        <v>#N/A</v>
      </c>
      <c r="S74" s="71"/>
      <c r="T74" s="71"/>
      <c r="U74" s="71"/>
      <c r="V74" s="71"/>
      <c r="W74" s="71"/>
      <c r="X74" s="71"/>
      <c r="Y74" s="71"/>
    </row>
    <row r="75" spans="1:56" ht="21" x14ac:dyDescent="0.5">
      <c r="A75" s="127"/>
      <c r="B75" s="71" t="e">
        <v>#VALUE!</v>
      </c>
      <c r="C75" s="71" t="e">
        <v>#N/A</v>
      </c>
      <c r="D75" s="71" t="e">
        <v>#VALUE!</v>
      </c>
      <c r="E75" s="71" t="e">
        <v>#N/A</v>
      </c>
      <c r="F75" s="71" t="e">
        <v>#VALUE!</v>
      </c>
      <c r="G75" s="71" t="e">
        <v>#N/A</v>
      </c>
      <c r="H75" s="71" t="e">
        <v>#VALUE!</v>
      </c>
      <c r="I75" s="71" t="e">
        <v>#N/A</v>
      </c>
      <c r="J75" s="71" t="e">
        <v>#VALUE!</v>
      </c>
      <c r="K75" s="71" t="e">
        <v>#N/A</v>
      </c>
      <c r="L75" s="71" t="e">
        <v>#VALUE!</v>
      </c>
      <c r="M75" s="71" t="e">
        <v>#N/A</v>
      </c>
      <c r="N75" s="71" t="e">
        <v>#VALUE!</v>
      </c>
      <c r="O75" s="71" t="e">
        <v>#N/A</v>
      </c>
      <c r="P75" s="71"/>
      <c r="Q75" s="71" t="e">
        <v>#VALUE!</v>
      </c>
      <c r="R75" s="71" t="e">
        <v>#N/A</v>
      </c>
      <c r="S75" s="71"/>
      <c r="T75" s="71"/>
      <c r="U75" s="71"/>
      <c r="V75" s="71"/>
      <c r="W75" s="71"/>
      <c r="X75" s="71"/>
      <c r="Y75" s="71"/>
    </row>
    <row r="76" spans="1:56" ht="21" x14ac:dyDescent="0.5">
      <c r="A76" s="127"/>
      <c r="B76" s="71" t="e">
        <v>#VALUE!</v>
      </c>
      <c r="C76" s="71" t="e">
        <v>#N/A</v>
      </c>
      <c r="D76" s="71" t="e">
        <v>#VALUE!</v>
      </c>
      <c r="E76" s="71" t="e">
        <v>#N/A</v>
      </c>
      <c r="F76" s="71" t="e">
        <v>#VALUE!</v>
      </c>
      <c r="G76" s="71" t="e">
        <v>#N/A</v>
      </c>
      <c r="H76" s="71" t="e">
        <v>#VALUE!</v>
      </c>
      <c r="I76" s="71" t="e">
        <v>#N/A</v>
      </c>
      <c r="J76" s="71" t="e">
        <v>#VALUE!</v>
      </c>
      <c r="K76" s="71" t="e">
        <v>#N/A</v>
      </c>
      <c r="L76" s="71" t="e">
        <v>#VALUE!</v>
      </c>
      <c r="M76" s="71" t="e">
        <v>#N/A</v>
      </c>
      <c r="N76" s="71">
        <v>14</v>
      </c>
      <c r="O76" s="71">
        <v>7</v>
      </c>
      <c r="P76" s="71"/>
      <c r="Q76" s="71" t="e">
        <v>#VALUE!</v>
      </c>
      <c r="R76" s="71" t="e">
        <v>#N/A</v>
      </c>
      <c r="S76" s="71"/>
      <c r="T76" s="71"/>
      <c r="U76" s="71"/>
      <c r="V76" s="71"/>
      <c r="W76" s="71"/>
      <c r="X76" s="71"/>
      <c r="Y76" s="71"/>
    </row>
    <row r="77" spans="1:56" ht="21" x14ac:dyDescent="0.5">
      <c r="A77" s="127"/>
      <c r="B77" s="71" t="e">
        <v>#VALUE!</v>
      </c>
      <c r="C77" s="71" t="e">
        <v>#N/A</v>
      </c>
      <c r="D77" s="71" t="e">
        <v>#VALUE!</v>
      </c>
      <c r="E77" s="71" t="e">
        <v>#N/A</v>
      </c>
      <c r="F77" s="71" t="e">
        <v>#VALUE!</v>
      </c>
      <c r="G77" s="71" t="e">
        <v>#N/A</v>
      </c>
      <c r="H77" s="71" t="e">
        <v>#VALUE!</v>
      </c>
      <c r="I77" s="71" t="e">
        <v>#N/A</v>
      </c>
      <c r="J77" s="71" t="e">
        <v>#VALUE!</v>
      </c>
      <c r="K77" s="71" t="e">
        <v>#N/A</v>
      </c>
      <c r="L77" s="71" t="e">
        <v>#VALUE!</v>
      </c>
      <c r="M77" s="71" t="e">
        <v>#N/A</v>
      </c>
      <c r="N77" s="71">
        <v>16</v>
      </c>
      <c r="O77" s="71">
        <v>7</v>
      </c>
      <c r="P77" s="71"/>
      <c r="Q77" s="71" t="e">
        <v>#VALUE!</v>
      </c>
      <c r="R77" s="71" t="e">
        <v>#N/A</v>
      </c>
      <c r="S77" s="71"/>
      <c r="T77" s="71"/>
      <c r="U77" s="71"/>
      <c r="V77" s="71"/>
      <c r="W77" s="71"/>
      <c r="X77" s="71"/>
      <c r="Y77" s="71"/>
    </row>
    <row r="78" spans="1:56" ht="21" x14ac:dyDescent="0.5">
      <c r="A78" s="127"/>
      <c r="B78" s="71" t="e">
        <v>#VALUE!</v>
      </c>
      <c r="C78" s="71" t="e">
        <v>#N/A</v>
      </c>
      <c r="D78" s="71" t="e">
        <v>#VALUE!</v>
      </c>
      <c r="E78" s="71" t="e">
        <v>#N/A</v>
      </c>
      <c r="F78" s="71" t="e">
        <v>#VALUE!</v>
      </c>
      <c r="G78" s="71" t="e">
        <v>#N/A</v>
      </c>
      <c r="H78" s="71" t="e">
        <v>#VALUE!</v>
      </c>
      <c r="I78" s="71" t="e">
        <v>#N/A</v>
      </c>
      <c r="J78" s="71" t="e">
        <v>#VALUE!</v>
      </c>
      <c r="K78" s="71" t="e">
        <v>#N/A</v>
      </c>
      <c r="L78" s="71" t="e">
        <v>#VALUE!</v>
      </c>
      <c r="M78" s="71" t="e">
        <v>#N/A</v>
      </c>
      <c r="N78" s="71">
        <v>18</v>
      </c>
      <c r="O78" s="71">
        <v>7</v>
      </c>
      <c r="P78" s="71"/>
      <c r="Q78" s="71" t="e">
        <v>#VALUE!</v>
      </c>
      <c r="R78" s="71" t="e">
        <v>#N/A</v>
      </c>
      <c r="S78" s="71"/>
      <c r="T78" s="71"/>
      <c r="U78" s="71"/>
      <c r="V78" s="71"/>
      <c r="W78" s="71"/>
      <c r="X78" s="71"/>
      <c r="Y78" s="71"/>
    </row>
    <row r="79" spans="1:56" ht="21" x14ac:dyDescent="0.5">
      <c r="A79" s="127"/>
      <c r="B79" s="71" t="e">
        <v>#VALUE!</v>
      </c>
      <c r="C79" s="71" t="e">
        <v>#N/A</v>
      </c>
      <c r="D79" s="71" t="e">
        <v>#VALUE!</v>
      </c>
      <c r="E79" s="71" t="e">
        <v>#N/A</v>
      </c>
      <c r="F79" s="71" t="e">
        <v>#VALUE!</v>
      </c>
      <c r="G79" s="71" t="e">
        <v>#N/A</v>
      </c>
      <c r="H79" s="71" t="e">
        <v>#VALUE!</v>
      </c>
      <c r="I79" s="71" t="e">
        <v>#N/A</v>
      </c>
      <c r="J79" s="71" t="e">
        <v>#VALUE!</v>
      </c>
      <c r="K79" s="71" t="e">
        <v>#N/A</v>
      </c>
      <c r="L79" s="71" t="e">
        <v>#VALUE!</v>
      </c>
      <c r="M79" s="71" t="e">
        <v>#N/A</v>
      </c>
      <c r="N79" s="71">
        <v>20</v>
      </c>
      <c r="O79" s="71">
        <v>7</v>
      </c>
      <c r="P79" s="71"/>
      <c r="Q79" s="71" t="e">
        <v>#VALUE!</v>
      </c>
      <c r="R79" s="71" t="e">
        <v>#N/A</v>
      </c>
      <c r="S79" s="71"/>
      <c r="T79" s="71"/>
      <c r="U79" s="71"/>
      <c r="V79" s="71"/>
      <c r="W79" s="71"/>
      <c r="X79" s="71"/>
      <c r="Y79" s="71"/>
    </row>
    <row r="80" spans="1:56" ht="26" x14ac:dyDescent="0.6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BB80" s="76" t="s">
        <v>29</v>
      </c>
      <c r="BC80" s="76" t="s">
        <v>30</v>
      </c>
      <c r="BD80" s="76"/>
    </row>
    <row r="81" spans="1:56" ht="26" x14ac:dyDescent="0.6">
      <c r="A81" s="127">
        <v>70</v>
      </c>
      <c r="B81" s="71" t="e" cm="1">
        <f t="array" ref="B81:B90">VALUE('Phase 1'!N35:N44)</f>
        <v>#VALUE!</v>
      </c>
      <c r="C81" s="71" t="e" cm="1">
        <f t="array" ref="C81:C90">VALUE('Phase 1'!N50:N59)</f>
        <v>#N/A</v>
      </c>
      <c r="D81" s="71" t="e" cm="1">
        <f t="array" ref="D81:D90">VALUE('Phase 1'!N81:N90)</f>
        <v>#VALUE!</v>
      </c>
      <c r="E81" s="71" t="e" cm="1">
        <f t="array" ref="E81:E90">VALUE('Phase 1'!N94:N103)</f>
        <v>#N/A</v>
      </c>
      <c r="F81" s="71" t="e" cm="1">
        <f t="array" ref="F81:F90">VALUE('Phase 1'!AL81:AL90)</f>
        <v>#VALUE!</v>
      </c>
      <c r="G81" s="71" t="e" cm="1">
        <f t="array" ref="G81:G90">VALUE('Phase 1'!AL94:AL103)</f>
        <v>#N/A</v>
      </c>
      <c r="H81" s="71" cm="1">
        <f t="array" ref="H81:H90">VALUE('Phase 1'!BJ81:BJ90)</f>
        <v>2</v>
      </c>
      <c r="I81" s="71" cm="1">
        <f t="array" ref="I81:I90">VALUE('Phase 1'!BJ94:BJ103)</f>
        <v>4</v>
      </c>
      <c r="J81" s="71" t="e" cm="1">
        <f t="array" ref="J81:J90">VALUE('Phase 1'!N142:N151)</f>
        <v>#VALUE!</v>
      </c>
      <c r="K81" s="71" t="e" cm="1">
        <f t="array" ref="K81:K90">VALUE('Phase 1'!N156:N165)</f>
        <v>#N/A</v>
      </c>
      <c r="L81" s="71" t="e" cm="1">
        <f t="array" ref="L81:L90">VALUE('Phase 1'!AL142:AL151)</f>
        <v>#VALUE!</v>
      </c>
      <c r="M81" s="71" t="e" cm="1">
        <f t="array" ref="M81:M90">VALUE('Phase 1'!AL156:AL165)</f>
        <v>#N/A</v>
      </c>
      <c r="N81" s="71" t="e" cm="1">
        <f t="array" ref="N81:N90">VALUE('Phase 1'!N192:N201)</f>
        <v>#VALUE!</v>
      </c>
      <c r="O81" s="71" t="e" cm="1">
        <f t="array" ref="O81:O90">VALUE('Phase 1'!N206:N215)</f>
        <v>#N/A</v>
      </c>
      <c r="P81" s="71"/>
      <c r="Q81" s="71" t="e" cm="1">
        <f t="array" ref="Q81:Q90">VALUE('Phase 1'!BK142:BK151)</f>
        <v>#VALUE!</v>
      </c>
      <c r="R81" s="71" t="e" cm="1">
        <f t="array" ref="R81:R90">VALUE('Phase 1'!BK156:BK165)</f>
        <v>#N/A</v>
      </c>
      <c r="S81" s="71"/>
      <c r="T81" s="71"/>
      <c r="U81" s="71"/>
      <c r="V81" s="71"/>
      <c r="W81" s="71"/>
      <c r="X81" s="71"/>
      <c r="Y81" s="71"/>
      <c r="BB81" s="76"/>
      <c r="BC81" s="76"/>
      <c r="BD81" s="76"/>
    </row>
    <row r="82" spans="1:56" ht="26" x14ac:dyDescent="0.6">
      <c r="A82" s="127"/>
      <c r="B82" s="71" t="e">
        <v>#VALUE!</v>
      </c>
      <c r="C82" s="71" t="e">
        <v>#N/A</v>
      </c>
      <c r="D82" s="71" t="e">
        <v>#VALUE!</v>
      </c>
      <c r="E82" s="71" t="e">
        <v>#N/A</v>
      </c>
      <c r="F82" s="71" t="e">
        <v>#VALUE!</v>
      </c>
      <c r="G82" s="71" t="e">
        <v>#N/A</v>
      </c>
      <c r="H82" s="71">
        <v>4</v>
      </c>
      <c r="I82" s="71">
        <v>4</v>
      </c>
      <c r="J82" s="71" t="e">
        <v>#VALUE!</v>
      </c>
      <c r="K82" s="71" t="e">
        <v>#N/A</v>
      </c>
      <c r="L82" s="71" t="e">
        <v>#VALUE!</v>
      </c>
      <c r="M82" s="71" t="e">
        <v>#N/A</v>
      </c>
      <c r="N82" s="71" t="e">
        <v>#VALUE!</v>
      </c>
      <c r="O82" s="71" t="e">
        <v>#N/A</v>
      </c>
      <c r="P82" s="71"/>
      <c r="Q82" s="71" t="e">
        <v>#VALUE!</v>
      </c>
      <c r="R82" s="71" t="e">
        <v>#N/A</v>
      </c>
      <c r="S82" s="71"/>
      <c r="T82" s="71"/>
      <c r="U82" s="71"/>
      <c r="V82" s="71"/>
      <c r="W82" s="71"/>
      <c r="X82" s="71"/>
      <c r="Y82" s="71"/>
      <c r="BB82" s="76">
        <v>10</v>
      </c>
      <c r="BC82" s="76">
        <v>15</v>
      </c>
      <c r="BD82" s="76"/>
    </row>
    <row r="83" spans="1:56" ht="26" x14ac:dyDescent="0.6">
      <c r="A83" s="127"/>
      <c r="B83" s="71" t="e">
        <v>#VALUE!</v>
      </c>
      <c r="C83" s="71" t="e">
        <v>#N/A</v>
      </c>
      <c r="D83" s="71" t="e">
        <v>#VALUE!</v>
      </c>
      <c r="E83" s="71" t="e">
        <v>#N/A</v>
      </c>
      <c r="F83" s="71" t="e">
        <v>#VALUE!</v>
      </c>
      <c r="G83" s="71" t="e">
        <v>#N/A</v>
      </c>
      <c r="H83" s="71">
        <v>6</v>
      </c>
      <c r="I83" s="71">
        <v>4</v>
      </c>
      <c r="J83" s="71" t="e">
        <v>#VALUE!</v>
      </c>
      <c r="K83" s="71" t="e">
        <v>#N/A</v>
      </c>
      <c r="L83" s="71" t="e">
        <v>#VALUE!</v>
      </c>
      <c r="M83" s="71" t="e">
        <v>#N/A</v>
      </c>
      <c r="N83" s="71" t="e">
        <v>#VALUE!</v>
      </c>
      <c r="O83" s="71" t="e">
        <v>#N/A</v>
      </c>
      <c r="P83" s="71"/>
      <c r="Q83" s="71" t="e">
        <v>#VALUE!</v>
      </c>
      <c r="R83" s="71" t="e">
        <v>#N/A</v>
      </c>
      <c r="S83" s="71"/>
      <c r="T83" s="71"/>
      <c r="U83" s="71"/>
      <c r="V83" s="71"/>
      <c r="W83" s="71"/>
      <c r="X83" s="71"/>
      <c r="Y83" s="71"/>
      <c r="BB83" s="76"/>
      <c r="BC83" s="76"/>
      <c r="BD83" s="76"/>
    </row>
    <row r="84" spans="1:56" ht="26" x14ac:dyDescent="0.6">
      <c r="A84" s="127"/>
      <c r="B84" s="71" t="e">
        <v>#VALUE!</v>
      </c>
      <c r="C84" s="71" t="e">
        <v>#N/A</v>
      </c>
      <c r="D84" s="71" t="e">
        <v>#VALUE!</v>
      </c>
      <c r="E84" s="71" t="e">
        <v>#N/A</v>
      </c>
      <c r="F84" s="71" t="e">
        <v>#VALUE!</v>
      </c>
      <c r="G84" s="71" t="e">
        <v>#N/A</v>
      </c>
      <c r="H84" s="71">
        <v>8</v>
      </c>
      <c r="I84" s="71">
        <v>4</v>
      </c>
      <c r="J84" s="71" t="e">
        <v>#VALUE!</v>
      </c>
      <c r="K84" s="71" t="e">
        <v>#N/A</v>
      </c>
      <c r="L84" s="71" t="e">
        <v>#VALUE!</v>
      </c>
      <c r="M84" s="71" t="e">
        <v>#N/A</v>
      </c>
      <c r="N84" s="71" t="e">
        <v>#VALUE!</v>
      </c>
      <c r="O84" s="71" t="e">
        <v>#N/A</v>
      </c>
      <c r="P84" s="71"/>
      <c r="Q84" s="71" t="e">
        <v>#VALUE!</v>
      </c>
      <c r="R84" s="71" t="e">
        <v>#N/A</v>
      </c>
      <c r="S84" s="71"/>
      <c r="T84" s="71"/>
      <c r="U84" s="71"/>
      <c r="V84" s="71"/>
      <c r="W84" s="71"/>
      <c r="X84" s="71"/>
      <c r="Y84" s="71"/>
      <c r="BB84" s="76">
        <v>20</v>
      </c>
      <c r="BC84" s="76">
        <v>20</v>
      </c>
      <c r="BD84" s="76"/>
    </row>
    <row r="85" spans="1:56" ht="26" x14ac:dyDescent="0.6">
      <c r="A85" s="127"/>
      <c r="B85" s="71" t="e">
        <v>#VALUE!</v>
      </c>
      <c r="C85" s="71" t="e">
        <v>#N/A</v>
      </c>
      <c r="D85" s="71" t="e">
        <v>#VALUE!</v>
      </c>
      <c r="E85" s="71" t="e">
        <v>#N/A</v>
      </c>
      <c r="F85" s="71" t="e">
        <v>#VALUE!</v>
      </c>
      <c r="G85" s="71" t="e">
        <v>#N/A</v>
      </c>
      <c r="H85" s="71">
        <v>10</v>
      </c>
      <c r="I85" s="71">
        <v>4</v>
      </c>
      <c r="J85" s="71" t="e">
        <v>#VALUE!</v>
      </c>
      <c r="K85" s="71" t="e">
        <v>#N/A</v>
      </c>
      <c r="L85" s="71" t="e">
        <v>#VALUE!</v>
      </c>
      <c r="M85" s="71" t="e">
        <v>#N/A</v>
      </c>
      <c r="N85" s="71" t="e">
        <v>#VALUE!</v>
      </c>
      <c r="O85" s="71" t="e">
        <v>#N/A</v>
      </c>
      <c r="P85" s="71"/>
      <c r="Q85" s="71" t="e">
        <v>#VALUE!</v>
      </c>
      <c r="R85" s="71" t="e">
        <v>#N/A</v>
      </c>
      <c r="S85" s="71"/>
      <c r="T85" s="71"/>
      <c r="U85" s="71"/>
      <c r="V85" s="71"/>
      <c r="W85" s="71"/>
      <c r="X85" s="71"/>
      <c r="Y85" s="71"/>
      <c r="BB85" s="76">
        <v>25</v>
      </c>
      <c r="BC85" s="76">
        <v>23</v>
      </c>
      <c r="BD85" s="76"/>
    </row>
    <row r="86" spans="1:56" ht="26" x14ac:dyDescent="0.6">
      <c r="A86" s="127"/>
      <c r="B86" s="71" t="e">
        <v>#VALUE!</v>
      </c>
      <c r="C86" s="71" t="e">
        <v>#N/A</v>
      </c>
      <c r="D86" s="71" t="e">
        <v>#VALUE!</v>
      </c>
      <c r="E86" s="71" t="e">
        <v>#N/A</v>
      </c>
      <c r="F86" s="71" t="e">
        <v>#VALUE!</v>
      </c>
      <c r="G86" s="71" t="e">
        <v>#N/A</v>
      </c>
      <c r="H86" s="71" t="e">
        <v>#VALUE!</v>
      </c>
      <c r="I86" s="71" t="e">
        <v>#N/A</v>
      </c>
      <c r="J86" s="71" t="e">
        <v>#VALUE!</v>
      </c>
      <c r="K86" s="71" t="e">
        <v>#N/A</v>
      </c>
      <c r="L86" s="71" t="e">
        <v>#VALUE!</v>
      </c>
      <c r="M86" s="71" t="e">
        <v>#N/A</v>
      </c>
      <c r="N86" s="71" t="e">
        <v>#VALUE!</v>
      </c>
      <c r="O86" s="71" t="e">
        <v>#N/A</v>
      </c>
      <c r="P86" s="71"/>
      <c r="Q86" s="71" t="e">
        <v>#VALUE!</v>
      </c>
      <c r="R86" s="71" t="e">
        <v>#N/A</v>
      </c>
      <c r="S86" s="71"/>
      <c r="T86" s="71"/>
      <c r="U86" s="71"/>
      <c r="V86" s="71"/>
      <c r="W86" s="71"/>
      <c r="X86" s="71"/>
      <c r="Y86" s="71"/>
      <c r="BB86" s="76">
        <v>30</v>
      </c>
      <c r="BC86" s="76">
        <v>27</v>
      </c>
      <c r="BD86" s="76"/>
    </row>
    <row r="87" spans="1:56" ht="26" x14ac:dyDescent="0.6">
      <c r="A87" s="127"/>
      <c r="B87" s="71" t="e">
        <v>#VALUE!</v>
      </c>
      <c r="C87" s="71" t="e">
        <v>#N/A</v>
      </c>
      <c r="D87" s="71" t="e">
        <v>#VALUE!</v>
      </c>
      <c r="E87" s="71" t="e">
        <v>#N/A</v>
      </c>
      <c r="F87" s="71" t="e">
        <v>#VALUE!</v>
      </c>
      <c r="G87" s="71" t="e">
        <v>#N/A</v>
      </c>
      <c r="H87" s="71" t="e">
        <v>#VALUE!</v>
      </c>
      <c r="I87" s="71" t="e">
        <v>#N/A</v>
      </c>
      <c r="J87" s="71" t="e">
        <v>#VALUE!</v>
      </c>
      <c r="K87" s="71" t="e">
        <v>#N/A</v>
      </c>
      <c r="L87" s="71" t="e">
        <v>#VALUE!</v>
      </c>
      <c r="M87" s="71" t="e">
        <v>#N/A</v>
      </c>
      <c r="N87" s="71" t="e">
        <v>#VALUE!</v>
      </c>
      <c r="O87" s="71" t="e">
        <v>#N/A</v>
      </c>
      <c r="P87" s="71"/>
      <c r="Q87" s="71">
        <v>14</v>
      </c>
      <c r="R87" s="71">
        <v>8</v>
      </c>
      <c r="S87" s="71"/>
      <c r="T87" s="71"/>
      <c r="U87" s="71"/>
      <c r="V87" s="71"/>
      <c r="W87" s="71"/>
      <c r="X87" s="71"/>
      <c r="Y87" s="71"/>
      <c r="BB87" s="76"/>
      <c r="BC87" s="76"/>
      <c r="BD87" s="76"/>
    </row>
    <row r="88" spans="1:56" ht="26" x14ac:dyDescent="0.6">
      <c r="A88" s="127"/>
      <c r="B88" s="71" t="e">
        <v>#VALUE!</v>
      </c>
      <c r="C88" s="71" t="e">
        <v>#N/A</v>
      </c>
      <c r="D88" s="71" t="e">
        <v>#VALUE!</v>
      </c>
      <c r="E88" s="71" t="e">
        <v>#N/A</v>
      </c>
      <c r="F88" s="71" t="e">
        <v>#VALUE!</v>
      </c>
      <c r="G88" s="71" t="e">
        <v>#N/A</v>
      </c>
      <c r="H88" s="71" t="e">
        <v>#VALUE!</v>
      </c>
      <c r="I88" s="71" t="e">
        <v>#N/A</v>
      </c>
      <c r="J88" s="71" t="e">
        <v>#VALUE!</v>
      </c>
      <c r="K88" s="71" t="e">
        <v>#N/A</v>
      </c>
      <c r="L88" s="71" t="e">
        <v>#VALUE!</v>
      </c>
      <c r="M88" s="71" t="e">
        <v>#N/A</v>
      </c>
      <c r="N88" s="71" t="e">
        <v>#VALUE!</v>
      </c>
      <c r="O88" s="71" t="e">
        <v>#N/A</v>
      </c>
      <c r="P88" s="71"/>
      <c r="Q88" s="71">
        <v>16</v>
      </c>
      <c r="R88" s="71">
        <v>8</v>
      </c>
      <c r="S88" s="71"/>
      <c r="T88" s="71"/>
      <c r="U88" s="71"/>
      <c r="V88" s="71"/>
      <c r="W88" s="71"/>
      <c r="X88" s="71"/>
      <c r="Y88" s="71"/>
      <c r="BB88" s="76">
        <v>40</v>
      </c>
      <c r="BC88" s="76">
        <v>38</v>
      </c>
      <c r="BD88" s="76"/>
    </row>
    <row r="89" spans="1:56" ht="26" x14ac:dyDescent="0.6">
      <c r="A89" s="127"/>
      <c r="B89" s="71" t="e">
        <v>#VALUE!</v>
      </c>
      <c r="C89" s="71" t="e">
        <v>#N/A</v>
      </c>
      <c r="D89" s="71" t="e">
        <v>#VALUE!</v>
      </c>
      <c r="E89" s="71" t="e">
        <v>#N/A</v>
      </c>
      <c r="F89" s="71" t="e">
        <v>#VALUE!</v>
      </c>
      <c r="G89" s="71" t="e">
        <v>#N/A</v>
      </c>
      <c r="H89" s="71" t="e">
        <v>#VALUE!</v>
      </c>
      <c r="I89" s="71" t="e">
        <v>#N/A</v>
      </c>
      <c r="J89" s="71" t="e">
        <v>#VALUE!</v>
      </c>
      <c r="K89" s="71" t="e">
        <v>#N/A</v>
      </c>
      <c r="L89" s="71" t="e">
        <v>#VALUE!</v>
      </c>
      <c r="M89" s="71" t="e">
        <v>#N/A</v>
      </c>
      <c r="N89" s="71" t="e">
        <v>#VALUE!</v>
      </c>
      <c r="O89" s="71" t="e">
        <v>#N/A</v>
      </c>
      <c r="P89" s="71"/>
      <c r="Q89" s="71">
        <v>18</v>
      </c>
      <c r="R89" s="71">
        <v>8</v>
      </c>
      <c r="S89" s="71"/>
      <c r="T89" s="71"/>
      <c r="U89" s="71"/>
      <c r="V89" s="71"/>
      <c r="W89" s="71"/>
      <c r="X89" s="71"/>
      <c r="Y89" s="71"/>
      <c r="BB89" s="76"/>
      <c r="BC89" s="76"/>
      <c r="BD89" s="76"/>
    </row>
    <row r="90" spans="1:56" ht="26" x14ac:dyDescent="0.6">
      <c r="A90" s="127"/>
      <c r="B90" s="71" t="e">
        <v>#VALUE!</v>
      </c>
      <c r="C90" s="71" t="e">
        <v>#N/A</v>
      </c>
      <c r="D90" s="71" t="e">
        <v>#VALUE!</v>
      </c>
      <c r="E90" s="71" t="e">
        <v>#N/A</v>
      </c>
      <c r="F90" s="71" t="e">
        <v>#VALUE!</v>
      </c>
      <c r="G90" s="71" t="e">
        <v>#N/A</v>
      </c>
      <c r="H90" s="71" t="e">
        <v>#VALUE!</v>
      </c>
      <c r="I90" s="71" t="e">
        <v>#N/A</v>
      </c>
      <c r="J90" s="71" t="e">
        <v>#VALUE!</v>
      </c>
      <c r="K90" s="71" t="e">
        <v>#N/A</v>
      </c>
      <c r="L90" s="71" t="e">
        <v>#VALUE!</v>
      </c>
      <c r="M90" s="71" t="e">
        <v>#N/A</v>
      </c>
      <c r="N90" s="71" t="e">
        <v>#VALUE!</v>
      </c>
      <c r="O90" s="71" t="e">
        <v>#N/A</v>
      </c>
      <c r="P90" s="71"/>
      <c r="Q90" s="71">
        <v>20</v>
      </c>
      <c r="R90" s="71">
        <v>8</v>
      </c>
      <c r="S90" s="71"/>
      <c r="T90" s="71"/>
      <c r="U90" s="71"/>
      <c r="V90" s="71"/>
      <c r="W90" s="71"/>
      <c r="X90" s="71"/>
      <c r="Y90" s="71"/>
      <c r="BB90" s="76">
        <v>50</v>
      </c>
      <c r="BC90" s="76">
        <v>47</v>
      </c>
      <c r="BD90" s="76"/>
    </row>
    <row r="91" spans="1:56" ht="26" x14ac:dyDescent="0.6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BB91" s="76"/>
      <c r="BC91" s="76"/>
      <c r="BD91" s="76"/>
    </row>
    <row r="92" spans="1:56" ht="26" x14ac:dyDescent="0.6">
      <c r="A92" s="127">
        <v>80</v>
      </c>
      <c r="B92" s="71" t="e" cm="1">
        <f t="array" ref="B92:B101">VALUE('Phase 1'!P35:P44)</f>
        <v>#VALUE!</v>
      </c>
      <c r="C92" s="71" t="e" cm="1">
        <f t="array" ref="C92:C101">VALUE('Phase 1'!P50:P59)</f>
        <v>#N/A</v>
      </c>
      <c r="D92" s="71" t="e" cm="1">
        <f t="array" ref="D92:D101">VALUE('Phase 1'!P81:P90)</f>
        <v>#VALUE!</v>
      </c>
      <c r="E92" s="71" t="e" cm="1">
        <f t="array" ref="E92:E101">VALUE('Phase 1'!P94:P103)</f>
        <v>#N/A</v>
      </c>
      <c r="F92" s="71" cm="1">
        <f t="array" ref="F92:F101">VALUE('Phase 1'!AN81:AN90)</f>
        <v>2</v>
      </c>
      <c r="G92" s="71" cm="1">
        <f t="array" ref="G92:G101">VALUE('Phase 1'!AN94:AN103)</f>
        <v>3</v>
      </c>
      <c r="H92" s="71" t="e" cm="1">
        <f t="array" ref="H92:H101">VALUE('Phase 1'!BL81:BL90)</f>
        <v>#VALUE!</v>
      </c>
      <c r="I92" s="71" t="e" cm="1">
        <f t="array" ref="I92:I101">VALUE('Phase 1'!BL94:BL103)</f>
        <v>#N/A</v>
      </c>
      <c r="J92" s="71" t="e" cm="1">
        <f t="array" ref="J92:J101">VALUE('Phase 1'!P142:P151)</f>
        <v>#VALUE!</v>
      </c>
      <c r="K92" s="71" t="e" cm="1">
        <f t="array" ref="K92:K101">VALUE('Phase 1'!P156:P165)</f>
        <v>#N/A</v>
      </c>
      <c r="L92" s="71" t="e" cm="1">
        <f t="array" ref="L92:L101">VALUE('Phase 1'!AN142:AN151)</f>
        <v>#VALUE!</v>
      </c>
      <c r="M92" s="71" t="e" cm="1">
        <f t="array" ref="M92:M101">VALUE('Phase 1'!AN156:AN165)</f>
        <v>#N/A</v>
      </c>
      <c r="N92" s="71" t="e" cm="1">
        <f t="array" ref="N92:N101">VALUE('Phase 1'!P192:P201)</f>
        <v>#VALUE!</v>
      </c>
      <c r="O92" s="71" t="e" cm="1">
        <f t="array" ref="O92:O101">VALUE('Phase 1'!P206:P215)</f>
        <v>#N/A</v>
      </c>
      <c r="P92" s="71"/>
      <c r="Q92" s="71" t="e" cm="1">
        <f t="array" ref="Q92:Q101">VALUE('Phase 1'!BM142:BM151)</f>
        <v>#VALUE!</v>
      </c>
      <c r="R92" s="71" t="e" cm="1">
        <f t="array" ref="R92:R101">VALUE('Phase 1'!BM156:BM165)</f>
        <v>#N/A</v>
      </c>
      <c r="S92" s="71"/>
      <c r="T92" s="71"/>
      <c r="U92" s="71"/>
      <c r="V92" s="71"/>
      <c r="W92" s="71"/>
      <c r="X92" s="71"/>
      <c r="Y92" s="71"/>
      <c r="BB92" s="76">
        <v>60</v>
      </c>
      <c r="BC92" s="76">
        <v>55</v>
      </c>
      <c r="BD92" s="76"/>
    </row>
    <row r="93" spans="1:56" ht="26" x14ac:dyDescent="0.6">
      <c r="A93" s="127"/>
      <c r="B93" s="71" t="e">
        <v>#VALUE!</v>
      </c>
      <c r="C93" s="71" t="e">
        <v>#N/A</v>
      </c>
      <c r="D93" s="71" t="e">
        <v>#VALUE!</v>
      </c>
      <c r="E93" s="71" t="e">
        <v>#N/A</v>
      </c>
      <c r="F93" s="71">
        <v>4</v>
      </c>
      <c r="G93" s="71">
        <v>3</v>
      </c>
      <c r="H93" s="71" t="e">
        <v>#VALUE!</v>
      </c>
      <c r="I93" s="71" t="e">
        <v>#N/A</v>
      </c>
      <c r="J93" s="71" t="e">
        <v>#VALUE!</v>
      </c>
      <c r="K93" s="71" t="e">
        <v>#N/A</v>
      </c>
      <c r="L93" s="71" t="e">
        <v>#VALUE!</v>
      </c>
      <c r="M93" s="71" t="e">
        <v>#N/A</v>
      </c>
      <c r="N93" s="71" t="e">
        <v>#VALUE!</v>
      </c>
      <c r="O93" s="71" t="e">
        <v>#N/A</v>
      </c>
      <c r="P93" s="71"/>
      <c r="Q93" s="71" t="e">
        <v>#VALUE!</v>
      </c>
      <c r="R93" s="71" t="e">
        <v>#N/A</v>
      </c>
      <c r="S93" s="71"/>
      <c r="T93" s="71"/>
      <c r="U93" s="71"/>
      <c r="V93" s="71"/>
      <c r="W93" s="71"/>
      <c r="X93" s="71"/>
      <c r="Y93" s="71"/>
      <c r="BB93" s="76"/>
      <c r="BC93" s="76"/>
      <c r="BD93" s="76"/>
    </row>
    <row r="94" spans="1:56" ht="26" x14ac:dyDescent="0.6">
      <c r="A94" s="127"/>
      <c r="B94" s="71" t="e">
        <v>#VALUE!</v>
      </c>
      <c r="C94" s="71" t="e">
        <v>#N/A</v>
      </c>
      <c r="D94" s="71" t="e">
        <v>#VALUE!</v>
      </c>
      <c r="E94" s="71" t="e">
        <v>#N/A</v>
      </c>
      <c r="F94" s="71">
        <v>6</v>
      </c>
      <c r="G94" s="71">
        <v>3</v>
      </c>
      <c r="H94" s="71" t="e">
        <v>#VALUE!</v>
      </c>
      <c r="I94" s="71" t="e">
        <v>#N/A</v>
      </c>
      <c r="J94" s="71" t="e">
        <v>#VALUE!</v>
      </c>
      <c r="K94" s="71" t="e">
        <v>#N/A</v>
      </c>
      <c r="L94" s="71" t="e">
        <v>#VALUE!</v>
      </c>
      <c r="M94" s="71" t="e">
        <v>#N/A</v>
      </c>
      <c r="N94" s="71" t="e">
        <v>#VALUE!</v>
      </c>
      <c r="O94" s="71" t="e">
        <v>#N/A</v>
      </c>
      <c r="P94" s="71"/>
      <c r="Q94" s="71" t="e">
        <v>#VALUE!</v>
      </c>
      <c r="R94" s="71" t="e">
        <v>#N/A</v>
      </c>
      <c r="S94" s="71"/>
      <c r="T94" s="71"/>
      <c r="U94" s="71"/>
      <c r="V94" s="71"/>
      <c r="W94" s="71"/>
      <c r="X94" s="71"/>
      <c r="Y94" s="71"/>
      <c r="BB94" s="76">
        <v>70</v>
      </c>
      <c r="BC94" s="76">
        <v>65</v>
      </c>
      <c r="BD94" s="76"/>
    </row>
    <row r="95" spans="1:56" ht="26" x14ac:dyDescent="0.6">
      <c r="A95" s="127"/>
      <c r="B95" s="71" t="e">
        <v>#VALUE!</v>
      </c>
      <c r="C95" s="71" t="e">
        <v>#N/A</v>
      </c>
      <c r="D95" s="71" t="e">
        <v>#VALUE!</v>
      </c>
      <c r="E95" s="71" t="e">
        <v>#N/A</v>
      </c>
      <c r="F95" s="71">
        <v>8</v>
      </c>
      <c r="G95" s="71">
        <v>3</v>
      </c>
      <c r="H95" s="71" t="e">
        <v>#VALUE!</v>
      </c>
      <c r="I95" s="71" t="e">
        <v>#N/A</v>
      </c>
      <c r="J95" s="71" t="e">
        <v>#VALUE!</v>
      </c>
      <c r="K95" s="71" t="e">
        <v>#N/A</v>
      </c>
      <c r="L95" s="71" t="e">
        <v>#VALUE!</v>
      </c>
      <c r="M95" s="71" t="e">
        <v>#N/A</v>
      </c>
      <c r="N95" s="71" t="e">
        <v>#VALUE!</v>
      </c>
      <c r="O95" s="71" t="e">
        <v>#N/A</v>
      </c>
      <c r="P95" s="71"/>
      <c r="Q95" s="71" t="e">
        <v>#VALUE!</v>
      </c>
      <c r="R95" s="71" t="e">
        <v>#N/A</v>
      </c>
      <c r="S95" s="71"/>
      <c r="T95" s="71"/>
      <c r="U95" s="71"/>
      <c r="V95" s="71"/>
      <c r="W95" s="71"/>
      <c r="X95" s="71"/>
      <c r="Y95" s="71"/>
      <c r="BB95" s="76"/>
      <c r="BC95" s="76"/>
      <c r="BD95" s="76"/>
    </row>
    <row r="96" spans="1:56" ht="26" x14ac:dyDescent="0.6">
      <c r="A96" s="127"/>
      <c r="B96" s="71" t="e">
        <v>#VALUE!</v>
      </c>
      <c r="C96" s="71" t="e">
        <v>#N/A</v>
      </c>
      <c r="D96" s="71" t="e">
        <v>#VALUE!</v>
      </c>
      <c r="E96" s="71" t="e">
        <v>#N/A</v>
      </c>
      <c r="F96" s="71">
        <v>10</v>
      </c>
      <c r="G96" s="71">
        <v>3</v>
      </c>
      <c r="H96" s="71" t="e">
        <v>#VALUE!</v>
      </c>
      <c r="I96" s="71" t="e">
        <v>#N/A</v>
      </c>
      <c r="J96" s="71" t="e">
        <v>#VALUE!</v>
      </c>
      <c r="K96" s="71" t="e">
        <v>#N/A</v>
      </c>
      <c r="L96" s="71" t="e">
        <v>#VALUE!</v>
      </c>
      <c r="M96" s="71" t="e">
        <v>#N/A</v>
      </c>
      <c r="N96" s="71" t="e">
        <v>#VALUE!</v>
      </c>
      <c r="O96" s="71" t="e">
        <v>#N/A</v>
      </c>
      <c r="P96" s="71"/>
      <c r="Q96" s="71" t="e">
        <v>#VALUE!</v>
      </c>
      <c r="R96" s="71" t="e">
        <v>#N/A</v>
      </c>
      <c r="S96" s="71"/>
      <c r="T96" s="71"/>
      <c r="U96" s="71"/>
      <c r="V96" s="71"/>
      <c r="W96" s="71"/>
      <c r="X96" s="71"/>
      <c r="Y96" s="71"/>
      <c r="BB96" s="76">
        <v>80</v>
      </c>
      <c r="BC96" s="76">
        <v>70</v>
      </c>
      <c r="BD96" s="76"/>
    </row>
    <row r="97" spans="1:56" ht="26" x14ac:dyDescent="0.6">
      <c r="A97" s="127"/>
      <c r="B97" s="71" t="e">
        <v>#VALUE!</v>
      </c>
      <c r="C97" s="71" t="e">
        <v>#N/A</v>
      </c>
      <c r="D97" s="71" t="e">
        <v>#VALUE!</v>
      </c>
      <c r="E97" s="71" t="e">
        <v>#N/A</v>
      </c>
      <c r="F97" s="71" t="e">
        <v>#VALUE!</v>
      </c>
      <c r="G97" s="71" t="e">
        <v>#N/A</v>
      </c>
      <c r="H97" s="71" t="e">
        <v>#VALUE!</v>
      </c>
      <c r="I97" s="71" t="e">
        <v>#N/A</v>
      </c>
      <c r="J97" s="71" t="e">
        <v>#VALUE!</v>
      </c>
      <c r="K97" s="71" t="e">
        <v>#N/A</v>
      </c>
      <c r="L97" s="71" t="e">
        <v>#VALUE!</v>
      </c>
      <c r="M97" s="71" t="e">
        <v>#N/A</v>
      </c>
      <c r="N97" s="71" t="e">
        <v>#VALUE!</v>
      </c>
      <c r="O97" s="71" t="e">
        <v>#N/A</v>
      </c>
      <c r="P97" s="71"/>
      <c r="Q97" s="71" t="e">
        <v>#VALUE!</v>
      </c>
      <c r="R97" s="71" t="e">
        <v>#N/A</v>
      </c>
      <c r="S97" s="71"/>
      <c r="T97" s="71"/>
      <c r="U97" s="71"/>
      <c r="V97" s="71"/>
      <c r="W97" s="71"/>
      <c r="X97" s="71"/>
      <c r="Y97" s="71"/>
      <c r="BB97" s="76"/>
      <c r="BC97" s="76"/>
      <c r="BD97" s="76"/>
    </row>
    <row r="98" spans="1:56" ht="26" x14ac:dyDescent="0.6">
      <c r="A98" s="127"/>
      <c r="B98" s="71" t="e">
        <v>#VALUE!</v>
      </c>
      <c r="C98" s="71" t="e">
        <v>#N/A</v>
      </c>
      <c r="D98" s="71" t="e">
        <v>#VALUE!</v>
      </c>
      <c r="E98" s="71" t="e">
        <v>#N/A</v>
      </c>
      <c r="F98" s="71" t="e">
        <v>#VALUE!</v>
      </c>
      <c r="G98" s="71" t="e">
        <v>#N/A</v>
      </c>
      <c r="H98" s="71" t="e">
        <v>#VALUE!</v>
      </c>
      <c r="I98" s="71" t="e">
        <v>#N/A</v>
      </c>
      <c r="J98" s="71" t="e">
        <v>#VALUE!</v>
      </c>
      <c r="K98" s="71" t="e">
        <v>#N/A</v>
      </c>
      <c r="L98" s="71" t="e">
        <v>#VALUE!</v>
      </c>
      <c r="M98" s="71" t="e">
        <v>#N/A</v>
      </c>
      <c r="N98" s="71" t="e">
        <v>#VALUE!</v>
      </c>
      <c r="O98" s="71" t="e">
        <v>#N/A</v>
      </c>
      <c r="P98" s="71"/>
      <c r="Q98" s="71" t="e">
        <v>#VALUE!</v>
      </c>
      <c r="R98" s="71" t="e">
        <v>#N/A</v>
      </c>
      <c r="S98" s="71"/>
      <c r="T98" s="71"/>
      <c r="U98" s="71"/>
      <c r="V98" s="71"/>
      <c r="W98" s="71"/>
      <c r="X98" s="71"/>
      <c r="Y98" s="71"/>
      <c r="BB98" s="76">
        <v>90</v>
      </c>
      <c r="BC98" s="76">
        <v>70</v>
      </c>
      <c r="BD98" s="76"/>
    </row>
    <row r="99" spans="1:56" ht="26" x14ac:dyDescent="0.6">
      <c r="A99" s="127"/>
      <c r="B99" s="71" t="e">
        <v>#VALUE!</v>
      </c>
      <c r="C99" s="71" t="e">
        <v>#N/A</v>
      </c>
      <c r="D99" s="71" t="e">
        <v>#VALUE!</v>
      </c>
      <c r="E99" s="71" t="e">
        <v>#N/A</v>
      </c>
      <c r="F99" s="71" t="e">
        <v>#VALUE!</v>
      </c>
      <c r="G99" s="71" t="e">
        <v>#N/A</v>
      </c>
      <c r="H99" s="71" t="e">
        <v>#VALUE!</v>
      </c>
      <c r="I99" s="71" t="e">
        <v>#N/A</v>
      </c>
      <c r="J99" s="71" t="e">
        <v>#VALUE!</v>
      </c>
      <c r="K99" s="71" t="e">
        <v>#N/A</v>
      </c>
      <c r="L99" s="71" t="e">
        <v>#VALUE!</v>
      </c>
      <c r="M99" s="71" t="e">
        <v>#N/A</v>
      </c>
      <c r="N99" s="71" t="e">
        <v>#VALUE!</v>
      </c>
      <c r="O99" s="71" t="e">
        <v>#N/A</v>
      </c>
      <c r="P99" s="71"/>
      <c r="Q99" s="71" t="e">
        <v>#VALUE!</v>
      </c>
      <c r="R99" s="71" t="e">
        <v>#N/A</v>
      </c>
      <c r="S99" s="71"/>
      <c r="T99" s="71"/>
      <c r="U99" s="71"/>
      <c r="V99" s="71"/>
      <c r="W99" s="71"/>
      <c r="X99" s="71"/>
      <c r="Y99" s="71"/>
      <c r="BB99" s="76"/>
      <c r="BC99" s="76"/>
      <c r="BD99" s="76"/>
    </row>
    <row r="100" spans="1:56" ht="26" x14ac:dyDescent="0.6">
      <c r="A100" s="127"/>
      <c r="B100" s="71" t="e">
        <v>#VALUE!</v>
      </c>
      <c r="C100" s="71" t="e">
        <v>#N/A</v>
      </c>
      <c r="D100" s="71" t="e">
        <v>#VALUE!</v>
      </c>
      <c r="E100" s="71" t="e">
        <v>#N/A</v>
      </c>
      <c r="F100" s="71" t="e">
        <v>#VALUE!</v>
      </c>
      <c r="G100" s="71" t="e">
        <v>#N/A</v>
      </c>
      <c r="H100" s="71" t="e">
        <v>#VALUE!</v>
      </c>
      <c r="I100" s="71" t="e">
        <v>#N/A</v>
      </c>
      <c r="J100" s="71" t="e">
        <v>#VALUE!</v>
      </c>
      <c r="K100" s="71" t="e">
        <v>#N/A</v>
      </c>
      <c r="L100" s="71" t="e">
        <v>#VALUE!</v>
      </c>
      <c r="M100" s="71" t="e">
        <v>#N/A</v>
      </c>
      <c r="N100" s="71" t="e">
        <v>#VALUE!</v>
      </c>
      <c r="O100" s="71" t="e">
        <v>#N/A</v>
      </c>
      <c r="P100" s="71"/>
      <c r="Q100" s="71" t="e">
        <v>#VALUE!</v>
      </c>
      <c r="R100" s="71" t="e">
        <v>#N/A</v>
      </c>
      <c r="S100" s="71"/>
      <c r="T100" s="71"/>
      <c r="U100" s="71"/>
      <c r="V100" s="71"/>
      <c r="W100" s="71"/>
      <c r="X100" s="71"/>
      <c r="Y100" s="71"/>
      <c r="BB100" s="76">
        <v>100</v>
      </c>
      <c r="BC100" s="76">
        <v>70</v>
      </c>
      <c r="BD100" s="76"/>
    </row>
    <row r="101" spans="1:56" ht="21" x14ac:dyDescent="0.5">
      <c r="A101" s="127"/>
      <c r="B101" s="71" t="e">
        <v>#VALUE!</v>
      </c>
      <c r="C101" s="71" t="e">
        <v>#N/A</v>
      </c>
      <c r="D101" s="71" t="e">
        <v>#VALUE!</v>
      </c>
      <c r="E101" s="71" t="e">
        <v>#N/A</v>
      </c>
      <c r="F101" s="71" t="e">
        <v>#VALUE!</v>
      </c>
      <c r="G101" s="71" t="e">
        <v>#N/A</v>
      </c>
      <c r="H101" s="71" t="e">
        <v>#VALUE!</v>
      </c>
      <c r="I101" s="71" t="e">
        <v>#N/A</v>
      </c>
      <c r="J101" s="71" t="e">
        <v>#VALUE!</v>
      </c>
      <c r="K101" s="71" t="e">
        <v>#N/A</v>
      </c>
      <c r="L101" s="71" t="e">
        <v>#VALUE!</v>
      </c>
      <c r="M101" s="71" t="e">
        <v>#N/A</v>
      </c>
      <c r="N101" s="71" t="e">
        <v>#VALUE!</v>
      </c>
      <c r="O101" s="71" t="e">
        <v>#N/A</v>
      </c>
      <c r="P101" s="71"/>
      <c r="Q101" s="71" t="e">
        <v>#VALUE!</v>
      </c>
      <c r="R101" s="71" t="e">
        <v>#N/A</v>
      </c>
      <c r="S101" s="71"/>
      <c r="T101" s="71"/>
      <c r="U101" s="71"/>
      <c r="V101" s="71"/>
      <c r="W101" s="71"/>
      <c r="X101" s="71"/>
      <c r="Y101" s="71"/>
    </row>
    <row r="102" spans="1:56" ht="21" x14ac:dyDescent="0.5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</row>
    <row r="103" spans="1:56" ht="21" x14ac:dyDescent="0.5">
      <c r="A103" s="127">
        <v>90</v>
      </c>
      <c r="B103" s="71" t="e" cm="1">
        <f t="array" ref="B103:B112">VALUE('Phase 1'!R35:R44)</f>
        <v>#VALUE!</v>
      </c>
      <c r="C103" s="71" t="e" cm="1">
        <f t="array" ref="C103:C112">VALUE('Phase 1'!R50:R59)</f>
        <v>#N/A</v>
      </c>
      <c r="D103" s="71" cm="1">
        <f t="array" ref="D103:D112">VALUE('Phase 1'!R81:R90)</f>
        <v>2</v>
      </c>
      <c r="E103" s="71" cm="1">
        <f t="array" ref="E103:E112">VALUE('Phase 1'!R94:R103)</f>
        <v>2</v>
      </c>
      <c r="F103" s="71" t="e" cm="1">
        <f t="array" ref="F103:F112">VALUE('Phase 1'!AP81:AP90)</f>
        <v>#VALUE!</v>
      </c>
      <c r="G103" s="71" t="e" cm="1">
        <f t="array" ref="G103:G112">VALUE('Phase 1'!AP94:AP103)</f>
        <v>#N/A</v>
      </c>
      <c r="H103" s="71" t="e" cm="1">
        <f t="array" ref="H103:H112">VALUE('Phase 1'!BN81:BN90)</f>
        <v>#VALUE!</v>
      </c>
      <c r="I103" s="71" t="e" cm="1">
        <f t="array" ref="I103:I112">VALUE('Phase 1'!BN94:BN103)</f>
        <v>#N/A</v>
      </c>
      <c r="J103" s="71" t="e" cm="1">
        <f t="array" ref="J103:J112">VALUE('Phase 1'!R142:R151)</f>
        <v>#VALUE!</v>
      </c>
      <c r="K103" s="71" t="e" cm="1">
        <f t="array" ref="K103:K112">VALUE('Phase 1'!R156:R165)</f>
        <v>#N/A</v>
      </c>
      <c r="L103" s="71" t="e" cm="1">
        <f t="array" ref="L103:L112">VALUE('Phase 1'!AP142:AP151)</f>
        <v>#VALUE!</v>
      </c>
      <c r="M103" s="71" t="e" cm="1">
        <f t="array" ref="M103:M112">VALUE('Phase 1'!AP156:AP165)</f>
        <v>#N/A</v>
      </c>
      <c r="N103" s="71" t="e" cm="1">
        <f t="array" ref="N103:N112">VALUE('Phase 1'!R192:R201)</f>
        <v>#VALUE!</v>
      </c>
      <c r="O103" s="71" t="e" cm="1">
        <f t="array" ref="O103:O112">VALUE('Phase 1'!R206:R215)</f>
        <v>#N/A</v>
      </c>
      <c r="P103" s="71"/>
      <c r="Q103" s="71" t="e" cm="1">
        <f t="array" ref="Q103:Q112">VALUE('Phase 1'!BO142:BO151)</f>
        <v>#VALUE!</v>
      </c>
      <c r="R103" s="71" t="e" cm="1">
        <f t="array" ref="R103:R112">VALUE('Phase 1'!BO156:BO165)</f>
        <v>#N/A</v>
      </c>
      <c r="S103" s="71"/>
      <c r="T103" s="71"/>
      <c r="U103" s="71"/>
      <c r="V103" s="71"/>
      <c r="W103" s="71"/>
      <c r="X103" s="71"/>
      <c r="Y103" s="71"/>
    </row>
    <row r="104" spans="1:56" ht="21" x14ac:dyDescent="0.5">
      <c r="A104" s="127"/>
      <c r="B104" s="71" t="e">
        <v>#VALUE!</v>
      </c>
      <c r="C104" s="71" t="e">
        <v>#N/A</v>
      </c>
      <c r="D104" s="71">
        <v>4</v>
      </c>
      <c r="E104" s="71">
        <v>2</v>
      </c>
      <c r="F104" s="71" t="e">
        <v>#VALUE!</v>
      </c>
      <c r="G104" s="71" t="e">
        <v>#N/A</v>
      </c>
      <c r="H104" s="71" t="e">
        <v>#VALUE!</v>
      </c>
      <c r="I104" s="71" t="e">
        <v>#N/A</v>
      </c>
      <c r="J104" s="71" t="e">
        <v>#VALUE!</v>
      </c>
      <c r="K104" s="71" t="e">
        <v>#N/A</v>
      </c>
      <c r="L104" s="71" t="e">
        <v>#VALUE!</v>
      </c>
      <c r="M104" s="71" t="e">
        <v>#N/A</v>
      </c>
      <c r="N104" s="71" t="e">
        <v>#VALUE!</v>
      </c>
      <c r="O104" t="e">
        <v>#N/A</v>
      </c>
      <c r="P104" s="71"/>
      <c r="Q104" s="71" t="e">
        <v>#VALUE!</v>
      </c>
      <c r="R104" s="71" t="e">
        <v>#N/A</v>
      </c>
      <c r="S104" s="71"/>
      <c r="T104" s="71"/>
      <c r="U104" s="71"/>
      <c r="V104" s="71"/>
      <c r="W104" s="71"/>
      <c r="X104" s="71"/>
      <c r="Y104" s="71"/>
    </row>
    <row r="105" spans="1:56" ht="21" x14ac:dyDescent="0.5">
      <c r="A105" s="127"/>
      <c r="B105" s="71" t="e">
        <v>#VALUE!</v>
      </c>
      <c r="C105" s="71" t="e">
        <v>#N/A</v>
      </c>
      <c r="D105" s="71">
        <v>6</v>
      </c>
      <c r="E105" s="71">
        <v>2</v>
      </c>
      <c r="F105" s="71" t="e">
        <v>#VALUE!</v>
      </c>
      <c r="G105" s="71" t="e">
        <v>#N/A</v>
      </c>
      <c r="H105" s="71" t="e">
        <v>#VALUE!</v>
      </c>
      <c r="I105" s="71" t="e">
        <v>#N/A</v>
      </c>
      <c r="J105" s="71" t="e">
        <v>#VALUE!</v>
      </c>
      <c r="K105" s="71" t="e">
        <v>#N/A</v>
      </c>
      <c r="L105" s="71" t="e">
        <v>#VALUE!</v>
      </c>
      <c r="M105" s="71" t="e">
        <v>#N/A</v>
      </c>
      <c r="N105" s="71" t="e">
        <v>#VALUE!</v>
      </c>
      <c r="O105" s="71" t="e">
        <v>#N/A</v>
      </c>
      <c r="P105" s="71"/>
      <c r="Q105" s="71" t="e">
        <v>#VALUE!</v>
      </c>
      <c r="R105" s="71" t="e">
        <v>#N/A</v>
      </c>
      <c r="S105" s="71"/>
      <c r="T105" s="71"/>
      <c r="U105" s="71"/>
      <c r="V105" s="71"/>
      <c r="W105" s="71"/>
      <c r="X105" s="71"/>
      <c r="Y105" s="71"/>
    </row>
    <row r="106" spans="1:56" ht="21" x14ac:dyDescent="0.5">
      <c r="A106" s="127"/>
      <c r="B106" s="71" t="e">
        <v>#VALUE!</v>
      </c>
      <c r="C106" s="71" t="e">
        <v>#N/A</v>
      </c>
      <c r="D106" s="71">
        <v>8</v>
      </c>
      <c r="E106" s="71">
        <v>2</v>
      </c>
      <c r="F106" s="71" t="e">
        <v>#VALUE!</v>
      </c>
      <c r="G106" s="71" t="e">
        <v>#N/A</v>
      </c>
      <c r="H106" s="71" t="e">
        <v>#VALUE!</v>
      </c>
      <c r="I106" s="71" t="e">
        <v>#N/A</v>
      </c>
      <c r="J106" s="71" t="e">
        <v>#VALUE!</v>
      </c>
      <c r="K106" s="71" t="e">
        <v>#N/A</v>
      </c>
      <c r="L106" s="71" t="e">
        <v>#VALUE!</v>
      </c>
      <c r="M106" s="71" t="e">
        <v>#N/A</v>
      </c>
      <c r="N106" s="71" t="e">
        <v>#VALUE!</v>
      </c>
      <c r="O106" s="71" t="e">
        <v>#N/A</v>
      </c>
      <c r="P106" s="71"/>
      <c r="Q106" s="71" t="e">
        <v>#VALUE!</v>
      </c>
      <c r="R106" s="71" t="e">
        <v>#N/A</v>
      </c>
      <c r="S106" s="71"/>
      <c r="T106" s="71"/>
      <c r="U106" s="71"/>
      <c r="V106" s="71"/>
      <c r="W106" s="71"/>
      <c r="X106" s="71"/>
      <c r="Y106" s="71"/>
    </row>
    <row r="107" spans="1:56" ht="21" x14ac:dyDescent="0.5">
      <c r="A107" s="127"/>
      <c r="B107" s="71" t="e">
        <v>#VALUE!</v>
      </c>
      <c r="C107" s="71" t="e">
        <v>#N/A</v>
      </c>
      <c r="D107" s="71">
        <v>10</v>
      </c>
      <c r="E107" s="71">
        <v>2</v>
      </c>
      <c r="F107" s="71" t="e">
        <v>#VALUE!</v>
      </c>
      <c r="G107" s="71" t="e">
        <v>#N/A</v>
      </c>
      <c r="H107" s="71" t="e">
        <v>#VALUE!</v>
      </c>
      <c r="I107" s="71" t="e">
        <v>#N/A</v>
      </c>
      <c r="J107" s="71" t="e">
        <v>#VALUE!</v>
      </c>
      <c r="K107" s="71" t="e">
        <v>#N/A</v>
      </c>
      <c r="L107" s="71" t="e">
        <v>#VALUE!</v>
      </c>
      <c r="M107" s="71" t="e">
        <v>#N/A</v>
      </c>
      <c r="N107" s="71" t="e">
        <v>#VALUE!</v>
      </c>
      <c r="O107" s="71" t="e">
        <v>#N/A</v>
      </c>
      <c r="P107" s="71"/>
      <c r="Q107" s="71" t="e">
        <v>#VALUE!</v>
      </c>
      <c r="R107" s="71" t="e">
        <v>#N/A</v>
      </c>
      <c r="S107" s="71"/>
      <c r="T107" s="71"/>
      <c r="U107" s="71"/>
      <c r="V107" s="71"/>
      <c r="W107" s="71"/>
      <c r="X107" s="71"/>
      <c r="Y107" s="71"/>
    </row>
    <row r="108" spans="1:56" ht="21" x14ac:dyDescent="0.5">
      <c r="A108" s="127"/>
      <c r="B108" s="71" t="e">
        <v>#VALUE!</v>
      </c>
      <c r="C108" s="71" t="e">
        <v>#N/A</v>
      </c>
      <c r="D108" s="71" t="e">
        <v>#VALUE!</v>
      </c>
      <c r="E108" s="71" t="e">
        <v>#N/A</v>
      </c>
      <c r="F108" s="71" t="e">
        <v>#VALUE!</v>
      </c>
      <c r="G108" s="71" t="e">
        <v>#N/A</v>
      </c>
      <c r="H108" s="71" t="e">
        <v>#VALUE!</v>
      </c>
      <c r="I108" s="71" t="e">
        <v>#N/A</v>
      </c>
      <c r="J108" s="71" t="e">
        <v>#VALUE!</v>
      </c>
      <c r="K108" s="71" t="e">
        <v>#N/A</v>
      </c>
      <c r="L108" s="71" t="e">
        <v>#VALUE!</v>
      </c>
      <c r="M108" s="71" t="e">
        <v>#N/A</v>
      </c>
      <c r="N108" s="71" t="e">
        <v>#VALUE!</v>
      </c>
      <c r="O108" s="71" t="e">
        <v>#N/A</v>
      </c>
      <c r="P108" s="71"/>
      <c r="Q108" s="71" t="e">
        <v>#VALUE!</v>
      </c>
      <c r="R108" s="71" t="e">
        <v>#N/A</v>
      </c>
      <c r="S108" s="71"/>
      <c r="T108" s="71"/>
      <c r="U108" s="71"/>
      <c r="V108" s="71"/>
      <c r="W108" s="71"/>
      <c r="X108" s="71"/>
      <c r="Y108" s="71"/>
    </row>
    <row r="109" spans="1:56" ht="21" x14ac:dyDescent="0.5">
      <c r="A109" s="127"/>
      <c r="B109" s="71" t="e">
        <v>#VALUE!</v>
      </c>
      <c r="C109" s="71" t="e">
        <v>#N/A</v>
      </c>
      <c r="D109" s="71" t="e">
        <v>#VALUE!</v>
      </c>
      <c r="E109" s="71" t="e">
        <v>#N/A</v>
      </c>
      <c r="F109" s="71" t="e">
        <v>#VALUE!</v>
      </c>
      <c r="G109" s="71" t="e">
        <v>#N/A</v>
      </c>
      <c r="H109" s="71" t="e">
        <v>#VALUE!</v>
      </c>
      <c r="I109" s="71" t="e">
        <v>#N/A</v>
      </c>
      <c r="J109" s="71" t="e">
        <v>#VALUE!</v>
      </c>
      <c r="K109" s="71" t="e">
        <v>#N/A</v>
      </c>
      <c r="L109" s="71" t="e">
        <v>#VALUE!</v>
      </c>
      <c r="M109" s="71" t="e">
        <v>#N/A</v>
      </c>
      <c r="N109" s="71" t="e">
        <v>#VALUE!</v>
      </c>
      <c r="O109" s="71" t="e">
        <v>#N/A</v>
      </c>
      <c r="P109" s="71"/>
      <c r="Q109" s="71" t="e">
        <v>#VALUE!</v>
      </c>
      <c r="R109" s="71" t="e">
        <v>#N/A</v>
      </c>
      <c r="S109" s="71"/>
      <c r="T109" s="71"/>
      <c r="U109" s="71"/>
      <c r="V109" s="71"/>
      <c r="W109" s="71"/>
      <c r="X109" s="71"/>
      <c r="Y109" s="71"/>
    </row>
    <row r="110" spans="1:56" ht="21" x14ac:dyDescent="0.5">
      <c r="A110" s="127"/>
      <c r="B110" s="71" t="e">
        <v>#VALUE!</v>
      </c>
      <c r="C110" s="71" t="e">
        <v>#N/A</v>
      </c>
      <c r="D110" s="71" t="e">
        <v>#VALUE!</v>
      </c>
      <c r="E110" s="71" t="e">
        <v>#N/A</v>
      </c>
      <c r="F110" s="71" t="e">
        <v>#VALUE!</v>
      </c>
      <c r="G110" s="71" t="e">
        <v>#N/A</v>
      </c>
      <c r="H110" s="71" t="e">
        <v>#VALUE!</v>
      </c>
      <c r="I110" s="71" t="e">
        <v>#N/A</v>
      </c>
      <c r="J110" s="71" t="e">
        <v>#VALUE!</v>
      </c>
      <c r="K110" s="71" t="e">
        <v>#N/A</v>
      </c>
      <c r="L110" s="71" t="e">
        <v>#VALUE!</v>
      </c>
      <c r="M110" s="71" t="e">
        <v>#N/A</v>
      </c>
      <c r="N110" s="71" t="e">
        <v>#VALUE!</v>
      </c>
      <c r="O110" s="71" t="e">
        <v>#N/A</v>
      </c>
      <c r="P110" s="71"/>
      <c r="Q110" s="71" t="e">
        <v>#VALUE!</v>
      </c>
      <c r="R110" s="71" t="e">
        <v>#N/A</v>
      </c>
      <c r="S110" s="71"/>
      <c r="T110" s="71"/>
      <c r="U110" s="71"/>
      <c r="V110" s="71"/>
      <c r="W110" s="71"/>
      <c r="X110" s="71"/>
      <c r="Y110" s="71"/>
    </row>
    <row r="111" spans="1:56" ht="21" x14ac:dyDescent="0.5">
      <c r="A111" s="127"/>
      <c r="B111" s="71" t="e">
        <v>#VALUE!</v>
      </c>
      <c r="C111" s="71" t="e">
        <v>#N/A</v>
      </c>
      <c r="D111" s="71" t="e">
        <v>#VALUE!</v>
      </c>
      <c r="E111" s="71" t="e">
        <v>#N/A</v>
      </c>
      <c r="F111" s="71" t="e">
        <v>#VALUE!</v>
      </c>
      <c r="G111" s="71" t="e">
        <v>#N/A</v>
      </c>
      <c r="H111" s="71" t="e">
        <v>#VALUE!</v>
      </c>
      <c r="I111" s="71" t="e">
        <v>#N/A</v>
      </c>
      <c r="J111" s="71" t="e">
        <v>#VALUE!</v>
      </c>
      <c r="K111" s="71" t="e">
        <v>#N/A</v>
      </c>
      <c r="L111" s="71" t="e">
        <v>#VALUE!</v>
      </c>
      <c r="M111" s="71" t="e">
        <v>#N/A</v>
      </c>
      <c r="N111" s="71" t="e">
        <v>#VALUE!</v>
      </c>
      <c r="O111" s="71" t="e">
        <v>#N/A</v>
      </c>
      <c r="P111" s="71"/>
      <c r="Q111" s="71" t="e">
        <v>#VALUE!</v>
      </c>
      <c r="R111" s="71" t="e">
        <v>#N/A</v>
      </c>
      <c r="S111" s="71"/>
      <c r="T111" s="71"/>
      <c r="U111" s="71"/>
      <c r="V111" s="71"/>
      <c r="W111" s="71"/>
      <c r="X111" s="71"/>
      <c r="Y111" s="71"/>
    </row>
    <row r="112" spans="1:56" ht="21" x14ac:dyDescent="0.5">
      <c r="A112" s="127"/>
      <c r="B112" s="71" t="e">
        <v>#VALUE!</v>
      </c>
      <c r="C112" s="71" t="e">
        <v>#N/A</v>
      </c>
      <c r="D112" s="71" t="e">
        <v>#VALUE!</v>
      </c>
      <c r="E112" s="71" t="e">
        <v>#N/A</v>
      </c>
      <c r="F112" s="71" t="e">
        <v>#VALUE!</v>
      </c>
      <c r="G112" s="71" t="e">
        <v>#N/A</v>
      </c>
      <c r="H112" s="71" t="e">
        <v>#VALUE!</v>
      </c>
      <c r="I112" s="71" t="e">
        <v>#N/A</v>
      </c>
      <c r="J112" s="71" t="e">
        <v>#VALUE!</v>
      </c>
      <c r="K112" s="71" t="e">
        <v>#N/A</v>
      </c>
      <c r="L112" s="71" t="e">
        <v>#VALUE!</v>
      </c>
      <c r="M112" s="71" t="e">
        <v>#N/A</v>
      </c>
      <c r="N112" s="71" t="e">
        <v>#VALUE!</v>
      </c>
      <c r="O112" s="71" t="e">
        <v>#N/A</v>
      </c>
      <c r="P112" s="71"/>
      <c r="Q112" s="71" t="e">
        <v>#VALUE!</v>
      </c>
      <c r="R112" s="71" t="e">
        <v>#N/A</v>
      </c>
      <c r="S112" s="71"/>
      <c r="T112" s="71"/>
      <c r="U112" s="71"/>
      <c r="V112" s="71"/>
      <c r="W112" s="71"/>
      <c r="X112" s="71"/>
      <c r="Y112" s="71"/>
    </row>
    <row r="113" spans="1:25" ht="21" x14ac:dyDescent="0.5"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</row>
    <row r="114" spans="1:25" ht="21" x14ac:dyDescent="0.5">
      <c r="A114" s="127">
        <v>100</v>
      </c>
      <c r="B114" s="71" cm="1">
        <f t="array" ref="B114:B123">VALUE('Phase 1'!T35:T44)</f>
        <v>2</v>
      </c>
      <c r="C114" s="71" cm="1">
        <f t="array" ref="C114:C123">VALUE('Phase 1'!T50:T59)</f>
        <v>1</v>
      </c>
      <c r="D114" s="71" t="e" cm="1">
        <f t="array" ref="D114:D123">VALUE('Phase 1'!T81:T90)</f>
        <v>#VALUE!</v>
      </c>
      <c r="E114" s="71" t="e" cm="1">
        <f t="array" ref="E114:E123">VALUE('Phase 1'!T94:T103)</f>
        <v>#N/A</v>
      </c>
      <c r="F114" s="71" t="e" cm="1">
        <f t="array" ref="F114:F123">VALUE('Phase 1'!AR81:AR90)</f>
        <v>#VALUE!</v>
      </c>
      <c r="G114" s="71" t="e" cm="1">
        <f t="array" ref="G114:G123">VALUE('Phase 1'!AR94:AR103)</f>
        <v>#N/A</v>
      </c>
      <c r="H114" s="71" t="e" cm="1">
        <f t="array" ref="H114:H123">VALUE('Phase 1'!BP81:BP90)</f>
        <v>#VALUE!</v>
      </c>
      <c r="I114" s="71" t="e" cm="1">
        <f t="array" ref="I114:I123">VALUE('Phase 1'!BP94:BP103)</f>
        <v>#N/A</v>
      </c>
      <c r="J114" s="71" t="e" cm="1">
        <f t="array" ref="J114:J123">VALUE('Phase 1'!T142:T151)</f>
        <v>#VALUE!</v>
      </c>
      <c r="K114" s="71" t="e" cm="1">
        <f t="array" ref="K114:K123">VALUE('Phase 1'!T156:T165)</f>
        <v>#N/A</v>
      </c>
      <c r="L114" s="71" t="e" cm="1">
        <f t="array" ref="L114:L123">VALUE('Phase 1'!AR142:AR151)</f>
        <v>#VALUE!</v>
      </c>
      <c r="M114" s="71" t="e" cm="1">
        <f t="array" ref="M114:M123">VALUE('Phase 1'!AR156:AR165)</f>
        <v>#N/A</v>
      </c>
      <c r="N114" s="71" t="e" cm="1">
        <f t="array" ref="N114:N123">VALUE('Phase 1'!T192:T201)</f>
        <v>#VALUE!</v>
      </c>
      <c r="O114" s="71" t="e" cm="1">
        <f t="array" ref="O114:O123">VALUE('Phase 1'!T206:T215)</f>
        <v>#N/A</v>
      </c>
      <c r="P114" s="71"/>
      <c r="Q114" s="71" t="e" cm="1">
        <f t="array" ref="Q114:Q123">VALUE('Phase 1'!BQ142:BQ151)</f>
        <v>#VALUE!</v>
      </c>
      <c r="R114" s="71" t="e" cm="1">
        <f t="array" ref="R114:R123">VALUE('Phase 1'!BQ156:BQ165)</f>
        <v>#N/A</v>
      </c>
      <c r="S114" s="71"/>
      <c r="T114" s="71"/>
      <c r="U114" s="71"/>
      <c r="V114" s="71"/>
      <c r="W114" s="71"/>
      <c r="X114" s="71"/>
      <c r="Y114" s="71"/>
    </row>
    <row r="115" spans="1:25" ht="21" x14ac:dyDescent="0.5">
      <c r="A115" s="127"/>
      <c r="B115" s="71">
        <v>4</v>
      </c>
      <c r="C115" s="71">
        <v>1</v>
      </c>
      <c r="D115" s="71" t="e">
        <v>#VALUE!</v>
      </c>
      <c r="E115" s="71" t="e">
        <v>#N/A</v>
      </c>
      <c r="F115" s="71" t="e">
        <v>#VALUE!</v>
      </c>
      <c r="G115" s="71" t="e">
        <v>#N/A</v>
      </c>
      <c r="H115" s="71" t="e">
        <v>#VALUE!</v>
      </c>
      <c r="I115" s="71" t="e">
        <v>#N/A</v>
      </c>
      <c r="J115" s="71" t="e">
        <v>#VALUE!</v>
      </c>
      <c r="K115" s="71" t="e">
        <v>#N/A</v>
      </c>
      <c r="L115" s="71" t="e">
        <v>#VALUE!</v>
      </c>
      <c r="M115" s="71" t="e">
        <v>#N/A</v>
      </c>
      <c r="N115" s="71" t="e">
        <v>#VALUE!</v>
      </c>
      <c r="O115" s="71" t="e">
        <v>#N/A</v>
      </c>
      <c r="P115" s="71"/>
      <c r="Q115" s="71" t="e">
        <v>#VALUE!</v>
      </c>
      <c r="R115" s="71" t="e">
        <v>#N/A</v>
      </c>
      <c r="S115" s="71"/>
      <c r="T115" s="71"/>
      <c r="U115" s="71"/>
      <c r="V115" s="71"/>
      <c r="W115" s="71"/>
      <c r="X115" s="71"/>
      <c r="Y115" s="71"/>
    </row>
    <row r="116" spans="1:25" ht="21" x14ac:dyDescent="0.5">
      <c r="A116" s="127"/>
      <c r="B116" s="71">
        <v>6</v>
      </c>
      <c r="C116" s="71">
        <v>1</v>
      </c>
      <c r="D116" s="71" t="e">
        <v>#VALUE!</v>
      </c>
      <c r="E116" s="71" t="e">
        <v>#N/A</v>
      </c>
      <c r="F116" s="71" t="e">
        <v>#VALUE!</v>
      </c>
      <c r="G116" s="71" t="e">
        <v>#N/A</v>
      </c>
      <c r="H116" s="71" t="e">
        <v>#VALUE!</v>
      </c>
      <c r="I116" s="71" t="e">
        <v>#N/A</v>
      </c>
      <c r="J116" s="71" t="e">
        <v>#VALUE!</v>
      </c>
      <c r="K116" s="71" t="e">
        <v>#N/A</v>
      </c>
      <c r="L116" s="71" t="e">
        <v>#VALUE!</v>
      </c>
      <c r="M116" s="71" t="e">
        <v>#N/A</v>
      </c>
      <c r="N116" s="71" t="e">
        <v>#VALUE!</v>
      </c>
      <c r="O116" s="71" t="e">
        <v>#N/A</v>
      </c>
      <c r="P116" s="71"/>
      <c r="Q116" s="71" t="e">
        <v>#VALUE!</v>
      </c>
      <c r="R116" s="71" t="e">
        <v>#N/A</v>
      </c>
      <c r="S116" s="71"/>
      <c r="T116" s="71"/>
      <c r="U116" s="71"/>
      <c r="V116" s="71"/>
      <c r="W116" s="71"/>
      <c r="X116" s="71"/>
      <c r="Y116" s="71"/>
    </row>
    <row r="117" spans="1:25" ht="21" x14ac:dyDescent="0.5">
      <c r="A117" s="127"/>
      <c r="B117" s="71">
        <v>8</v>
      </c>
      <c r="C117" s="71">
        <v>1</v>
      </c>
      <c r="D117" s="71" t="e">
        <v>#VALUE!</v>
      </c>
      <c r="E117" s="71" t="e">
        <v>#N/A</v>
      </c>
      <c r="F117" s="71" t="e">
        <v>#VALUE!</v>
      </c>
      <c r="G117" s="71" t="e">
        <v>#N/A</v>
      </c>
      <c r="H117" s="71" t="e">
        <v>#VALUE!</v>
      </c>
      <c r="I117" s="71" t="e">
        <v>#N/A</v>
      </c>
      <c r="J117" s="71" t="e">
        <v>#VALUE!</v>
      </c>
      <c r="K117" s="71" t="e">
        <v>#N/A</v>
      </c>
      <c r="L117" s="71" t="e">
        <v>#VALUE!</v>
      </c>
      <c r="M117" s="71" t="e">
        <v>#N/A</v>
      </c>
      <c r="N117" s="71" t="e">
        <v>#VALUE!</v>
      </c>
      <c r="O117" s="71" t="e">
        <v>#N/A</v>
      </c>
      <c r="P117" s="71"/>
      <c r="Q117" s="71" t="e">
        <v>#VALUE!</v>
      </c>
      <c r="R117" s="71" t="e">
        <v>#N/A</v>
      </c>
      <c r="S117" s="71"/>
      <c r="T117" s="71"/>
      <c r="U117" s="71"/>
      <c r="V117" s="71"/>
      <c r="W117" s="71"/>
      <c r="X117" s="71"/>
      <c r="Y117" s="71"/>
    </row>
    <row r="118" spans="1:25" ht="21" x14ac:dyDescent="0.5">
      <c r="A118" s="127"/>
      <c r="B118" s="71">
        <v>10</v>
      </c>
      <c r="C118" s="71">
        <v>1</v>
      </c>
      <c r="D118" s="71" t="e">
        <v>#VALUE!</v>
      </c>
      <c r="E118" s="71" t="e">
        <v>#N/A</v>
      </c>
      <c r="F118" s="71" t="e">
        <v>#VALUE!</v>
      </c>
      <c r="G118" s="71" t="e">
        <v>#N/A</v>
      </c>
      <c r="H118" s="71" t="e">
        <v>#VALUE!</v>
      </c>
      <c r="I118" s="71" t="e">
        <v>#N/A</v>
      </c>
      <c r="J118" s="71" t="e">
        <v>#VALUE!</v>
      </c>
      <c r="K118" s="71" t="e">
        <v>#N/A</v>
      </c>
      <c r="L118" s="71" t="e">
        <v>#VALUE!</v>
      </c>
      <c r="M118" s="71" t="e">
        <v>#N/A</v>
      </c>
      <c r="N118" s="71" t="e">
        <v>#VALUE!</v>
      </c>
      <c r="O118" s="71" t="e">
        <v>#N/A</v>
      </c>
      <c r="P118" s="71"/>
      <c r="Q118" s="71" t="e">
        <v>#VALUE!</v>
      </c>
      <c r="R118" s="71" t="e">
        <v>#N/A</v>
      </c>
      <c r="S118" s="71"/>
      <c r="T118" s="71"/>
      <c r="U118" s="71"/>
      <c r="V118" s="71"/>
      <c r="W118" s="71"/>
      <c r="X118" s="71"/>
      <c r="Y118" s="71"/>
    </row>
    <row r="119" spans="1:25" ht="21" x14ac:dyDescent="0.5">
      <c r="A119" s="127"/>
      <c r="B119" s="71" t="e">
        <v>#VALUE!</v>
      </c>
      <c r="C119" s="71" t="e">
        <v>#N/A</v>
      </c>
      <c r="D119" s="71" t="e">
        <v>#VALUE!</v>
      </c>
      <c r="E119" s="71" t="e">
        <v>#N/A</v>
      </c>
      <c r="F119" s="71" t="e">
        <v>#VALUE!</v>
      </c>
      <c r="G119" s="71" t="e">
        <v>#N/A</v>
      </c>
      <c r="H119" s="71" t="e">
        <v>#VALUE!</v>
      </c>
      <c r="I119" s="71" t="e">
        <v>#N/A</v>
      </c>
      <c r="J119" s="71" t="e">
        <v>#VALUE!</v>
      </c>
      <c r="K119" s="71" t="e">
        <v>#N/A</v>
      </c>
      <c r="L119" s="71" t="e">
        <v>#VALUE!</v>
      </c>
      <c r="M119" s="71" t="e">
        <v>#N/A</v>
      </c>
      <c r="N119" s="71" t="e">
        <v>#VALUE!</v>
      </c>
      <c r="O119" s="71" t="e">
        <v>#N/A</v>
      </c>
      <c r="P119" s="71"/>
      <c r="Q119" s="71" t="e">
        <v>#VALUE!</v>
      </c>
      <c r="R119" s="71" t="e">
        <v>#N/A</v>
      </c>
      <c r="S119" s="71"/>
      <c r="T119" s="71"/>
      <c r="U119" s="71"/>
      <c r="V119" s="71"/>
      <c r="W119" s="71"/>
      <c r="X119" s="71"/>
      <c r="Y119" s="71"/>
    </row>
    <row r="120" spans="1:25" ht="21" x14ac:dyDescent="0.5">
      <c r="A120" s="127"/>
      <c r="B120" s="71" t="e">
        <v>#VALUE!</v>
      </c>
      <c r="C120" s="71" t="e">
        <v>#N/A</v>
      </c>
      <c r="D120" s="71" t="e">
        <v>#VALUE!</v>
      </c>
      <c r="E120" s="71" t="e">
        <v>#N/A</v>
      </c>
      <c r="F120" s="71" t="e">
        <v>#VALUE!</v>
      </c>
      <c r="G120" s="71" t="e">
        <v>#N/A</v>
      </c>
      <c r="H120" s="71" t="e">
        <v>#VALUE!</v>
      </c>
      <c r="I120" s="71" t="e">
        <v>#N/A</v>
      </c>
      <c r="J120" s="71" t="e">
        <v>#VALUE!</v>
      </c>
      <c r="K120" s="71" t="e">
        <v>#N/A</v>
      </c>
      <c r="L120" s="71" t="e">
        <v>#VALUE!</v>
      </c>
      <c r="M120" s="71" t="e">
        <v>#N/A</v>
      </c>
      <c r="N120" s="71" t="e">
        <v>#VALUE!</v>
      </c>
      <c r="O120" s="71" t="e">
        <v>#N/A</v>
      </c>
      <c r="P120" s="71"/>
      <c r="Q120" s="71" t="e">
        <v>#VALUE!</v>
      </c>
      <c r="R120" s="71" t="e">
        <v>#N/A</v>
      </c>
      <c r="S120" s="71"/>
      <c r="T120" s="71"/>
      <c r="U120" s="71"/>
      <c r="V120" s="71"/>
      <c r="W120" s="71"/>
      <c r="X120" s="71"/>
      <c r="Y120" s="71"/>
    </row>
    <row r="121" spans="1:25" ht="21" x14ac:dyDescent="0.5">
      <c r="A121" s="127"/>
      <c r="B121" s="71" t="e">
        <v>#VALUE!</v>
      </c>
      <c r="C121" s="71" t="e">
        <v>#N/A</v>
      </c>
      <c r="D121" s="71" t="e">
        <v>#VALUE!</v>
      </c>
      <c r="E121" s="71" t="e">
        <v>#N/A</v>
      </c>
      <c r="F121" s="71" t="e">
        <v>#VALUE!</v>
      </c>
      <c r="G121" s="71" t="e">
        <v>#N/A</v>
      </c>
      <c r="H121" s="71" t="e">
        <v>#VALUE!</v>
      </c>
      <c r="I121" s="71" t="e">
        <v>#N/A</v>
      </c>
      <c r="J121" s="71" t="e">
        <v>#VALUE!</v>
      </c>
      <c r="K121" s="71" t="e">
        <v>#N/A</v>
      </c>
      <c r="L121" s="71" t="e">
        <v>#VALUE!</v>
      </c>
      <c r="M121" s="71" t="e">
        <v>#N/A</v>
      </c>
      <c r="N121" s="71" t="e">
        <v>#VALUE!</v>
      </c>
      <c r="O121" s="71" t="e">
        <v>#N/A</v>
      </c>
      <c r="P121" s="71"/>
      <c r="Q121" s="71" t="e">
        <v>#VALUE!</v>
      </c>
      <c r="R121" s="71" t="e">
        <v>#N/A</v>
      </c>
      <c r="S121" s="71"/>
      <c r="T121" s="71"/>
      <c r="U121" s="71"/>
      <c r="V121" s="71"/>
      <c r="W121" s="71"/>
      <c r="X121" s="71"/>
      <c r="Y121" s="71"/>
    </row>
    <row r="122" spans="1:25" ht="21" x14ac:dyDescent="0.5">
      <c r="A122" s="127"/>
      <c r="B122" s="71" t="e">
        <v>#VALUE!</v>
      </c>
      <c r="C122" s="71" t="e">
        <v>#N/A</v>
      </c>
      <c r="D122" s="71" t="e">
        <v>#VALUE!</v>
      </c>
      <c r="E122" s="71" t="e">
        <v>#N/A</v>
      </c>
      <c r="F122" s="71" t="e">
        <v>#VALUE!</v>
      </c>
      <c r="G122" s="71" t="e">
        <v>#N/A</v>
      </c>
      <c r="H122" s="71" t="e">
        <v>#VALUE!</v>
      </c>
      <c r="I122" s="71" t="e">
        <v>#N/A</v>
      </c>
      <c r="J122" s="71" t="e">
        <v>#VALUE!</v>
      </c>
      <c r="K122" s="71" t="e">
        <v>#N/A</v>
      </c>
      <c r="L122" s="71" t="e">
        <v>#VALUE!</v>
      </c>
      <c r="M122" s="71" t="e">
        <v>#N/A</v>
      </c>
      <c r="N122" s="71" t="e">
        <v>#VALUE!</v>
      </c>
      <c r="O122" s="71" t="e">
        <v>#N/A</v>
      </c>
      <c r="P122" s="71"/>
      <c r="Q122" s="71" t="e">
        <v>#VALUE!</v>
      </c>
      <c r="R122" s="71" t="e">
        <v>#N/A</v>
      </c>
      <c r="S122" s="71"/>
      <c r="T122" s="71"/>
      <c r="U122" s="71"/>
      <c r="V122" s="71"/>
      <c r="W122" s="71"/>
      <c r="X122" s="71"/>
      <c r="Y122" s="71"/>
    </row>
    <row r="123" spans="1:25" ht="21" x14ac:dyDescent="0.5">
      <c r="A123" s="127"/>
      <c r="B123" s="71" t="e">
        <v>#VALUE!</v>
      </c>
      <c r="C123" s="71" t="e">
        <v>#N/A</v>
      </c>
      <c r="D123" s="71" t="e">
        <v>#VALUE!</v>
      </c>
      <c r="E123" s="71" t="e">
        <v>#N/A</v>
      </c>
      <c r="F123" s="71" t="e">
        <v>#VALUE!</v>
      </c>
      <c r="G123" s="71" t="e">
        <v>#N/A</v>
      </c>
      <c r="H123" s="71" t="e">
        <v>#VALUE!</v>
      </c>
      <c r="I123" s="71" t="e">
        <v>#N/A</v>
      </c>
      <c r="J123" s="71" t="e">
        <v>#VALUE!</v>
      </c>
      <c r="K123" s="71" t="e">
        <v>#N/A</v>
      </c>
      <c r="L123" s="71" t="e">
        <v>#VALUE!</v>
      </c>
      <c r="M123" s="71" t="e">
        <v>#N/A</v>
      </c>
      <c r="N123" s="71" t="e">
        <v>#VALUE!</v>
      </c>
      <c r="O123" s="71" t="e">
        <v>#N/A</v>
      </c>
      <c r="P123" s="71"/>
      <c r="Q123" s="71" t="e">
        <v>#VALUE!</v>
      </c>
      <c r="R123" s="71" t="e">
        <v>#N/A</v>
      </c>
      <c r="S123" s="71"/>
      <c r="T123" s="71"/>
      <c r="U123" s="71"/>
      <c r="V123" s="71"/>
      <c r="W123" s="71"/>
      <c r="X123" s="71"/>
      <c r="Y123" s="71"/>
    </row>
    <row r="124" spans="1:25" ht="21" x14ac:dyDescent="0.5"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</row>
    <row r="125" spans="1:25" ht="21" x14ac:dyDescent="0.5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</row>
    <row r="126" spans="1:25" ht="21" x14ac:dyDescent="0.5"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</row>
    <row r="127" spans="1:25" ht="21" x14ac:dyDescent="0.5"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</row>
    <row r="128" spans="1:25" ht="21" x14ac:dyDescent="0.5"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</row>
    <row r="129" spans="2:25" ht="21" x14ac:dyDescent="0.5"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</row>
    <row r="130" spans="2:25" ht="21" x14ac:dyDescent="0.5"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</row>
    <row r="131" spans="2:25" ht="21" x14ac:dyDescent="0.5"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</row>
    <row r="132" spans="2:25" ht="21" x14ac:dyDescent="0.5"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</row>
    <row r="133" spans="2:25" ht="21" x14ac:dyDescent="0.5"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</row>
    <row r="134" spans="2:25" ht="21" x14ac:dyDescent="0.5"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</row>
    <row r="135" spans="2:25" ht="21" x14ac:dyDescent="0.5"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</row>
    <row r="136" spans="2:25" ht="21" x14ac:dyDescent="0.5"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</row>
    <row r="137" spans="2:25" ht="21" x14ac:dyDescent="0.5"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</row>
    <row r="138" spans="2:25" ht="21" x14ac:dyDescent="0.5"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</row>
    <row r="139" spans="2:25" ht="21" x14ac:dyDescent="0.5"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</row>
    <row r="140" spans="2:25" ht="21" x14ac:dyDescent="0.5"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</row>
    <row r="141" spans="2:25" ht="21" x14ac:dyDescent="0.5"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</row>
    <row r="142" spans="2:25" ht="21" x14ac:dyDescent="0.5"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</row>
    <row r="143" spans="2:25" ht="21" x14ac:dyDescent="0.5"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</row>
    <row r="144" spans="2:25" ht="21" x14ac:dyDescent="0.5"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</row>
    <row r="145" spans="2:25" ht="21" x14ac:dyDescent="0.5"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</row>
    <row r="146" spans="2:25" ht="21" x14ac:dyDescent="0.5"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</row>
    <row r="147" spans="2:25" ht="21" x14ac:dyDescent="0.5"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</row>
    <row r="148" spans="2:25" ht="21" x14ac:dyDescent="0.5"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</row>
    <row r="149" spans="2:25" ht="21" x14ac:dyDescent="0.5"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</row>
    <row r="150" spans="2:25" ht="21" x14ac:dyDescent="0.5"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</row>
    <row r="151" spans="2:25" ht="21" x14ac:dyDescent="0.5"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</row>
    <row r="152" spans="2:25" ht="21" x14ac:dyDescent="0.5"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</row>
    <row r="153" spans="2:25" ht="21" x14ac:dyDescent="0.5"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</row>
    <row r="154" spans="2:25" ht="21" x14ac:dyDescent="0.5"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</row>
    <row r="155" spans="2:25" ht="21" x14ac:dyDescent="0.5"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</row>
    <row r="156" spans="2:25" ht="21" x14ac:dyDescent="0.5"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</row>
    <row r="157" spans="2:25" ht="21" x14ac:dyDescent="0.5"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</row>
    <row r="158" spans="2:25" ht="21" x14ac:dyDescent="0.5"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</row>
    <row r="159" spans="2:25" ht="21" x14ac:dyDescent="0.5"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</row>
    <row r="160" spans="2:25" ht="21" x14ac:dyDescent="0.5"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</row>
    <row r="161" spans="2:25" ht="21" x14ac:dyDescent="0.5"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</row>
    <row r="162" spans="2:25" ht="21" x14ac:dyDescent="0.5"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</row>
    <row r="163" spans="2:25" ht="21" x14ac:dyDescent="0.5"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</row>
  </sheetData>
  <sheetProtection algorithmName="SHA-512" hashValue="nPbFFs38xlzqKc5rsSvdTH6rpv4Qtniy4UlJHINyMXNazToLaS4yXqynKpUGcqWbR7aMRhpinIZgUcAEsqDxog==" saltValue="WxaxKc8UsPyZ0Mdr2YqN4g==" spinCount="100000" sheet="1" objects="1" scenarios="1"/>
  <mergeCells count="11">
    <mergeCell ref="A70:A79"/>
    <mergeCell ref="A81:A90"/>
    <mergeCell ref="A92:A101"/>
    <mergeCell ref="A103:A112"/>
    <mergeCell ref="A114:A123"/>
    <mergeCell ref="A59:A68"/>
    <mergeCell ref="A3:A12"/>
    <mergeCell ref="A15:A24"/>
    <mergeCell ref="A26:A35"/>
    <mergeCell ref="A37:A46"/>
    <mergeCell ref="A48:A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USER</vt:lpstr>
      <vt:lpstr>Phase 1</vt:lpstr>
      <vt:lpstr>Refined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Nicoleta Catalina</dc:creator>
  <cp:keywords/>
  <dc:description/>
  <cp:lastModifiedBy>Jingyang Ai</cp:lastModifiedBy>
  <cp:revision/>
  <dcterms:created xsi:type="dcterms:W3CDTF">2015-06-05T18:17:20Z</dcterms:created>
  <dcterms:modified xsi:type="dcterms:W3CDTF">2024-05-23T14:50:04Z</dcterms:modified>
  <cp:category/>
  <cp:contentStatus/>
</cp:coreProperties>
</file>