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ogcloud.sharepoint.com/sites/PayrollTeam-FI-FCO/Shared Documents/General/U drive - PAYROLL/Payroll Administration/Casual/Casuals/Timesheet Templates/"/>
    </mc:Choice>
  </mc:AlternateContent>
  <xr:revisionPtr revIDLastSave="0" documentId="8_{82456088-FB6C-4143-B94E-8000F489B5F3}" xr6:coauthVersionLast="47" xr6:coauthVersionMax="47" xr10:uidLastSave="{00000000-0000-0000-0000-000000000000}"/>
  <bookViews>
    <workbookView xWindow="57480" yWindow="1515" windowWidth="29040" windowHeight="15720" xr2:uid="{00000000-000D-0000-FFFF-FFFF00000000}"/>
  </bookViews>
  <sheets>
    <sheet name="Sheet1" sheetId="1" r:id="rId1"/>
  </sheets>
  <definedNames>
    <definedName name="maxshift">Sheet1!$M$9</definedName>
    <definedName name="minbreak">Sheet1!$M$10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4" i="1" s="1"/>
  <c r="I75" i="1" s="1"/>
  <c r="I76" i="1" s="1"/>
  <c r="I77" i="1" s="1"/>
  <c r="I78" i="1" s="1"/>
  <c r="I79" i="1" s="1"/>
  <c r="I80" i="1" s="1"/>
  <c r="I81" i="1" s="1"/>
  <c r="G43" i="1"/>
  <c r="L43" i="1" s="1"/>
  <c r="B43" i="1"/>
  <c r="A43" i="1"/>
  <c r="G42" i="1"/>
  <c r="L42" i="1" s="1"/>
  <c r="B42" i="1"/>
  <c r="A42" i="1"/>
  <c r="G41" i="1"/>
  <c r="L41" i="1" s="1"/>
  <c r="B41" i="1"/>
  <c r="A41" i="1"/>
  <c r="L40" i="1"/>
  <c r="G40" i="1"/>
  <c r="A40" i="1"/>
  <c r="L39" i="1"/>
  <c r="G39" i="1"/>
  <c r="A39" i="1"/>
  <c r="G38" i="1"/>
  <c r="L38" i="1" s="1"/>
  <c r="A38" i="1"/>
  <c r="G37" i="1"/>
  <c r="L37" i="1" s="1"/>
  <c r="A37" i="1"/>
  <c r="L36" i="1"/>
  <c r="G36" i="1"/>
  <c r="A36" i="1"/>
  <c r="L35" i="1"/>
  <c r="G35" i="1"/>
  <c r="A35" i="1"/>
  <c r="G34" i="1"/>
  <c r="L34" i="1" s="1"/>
  <c r="A34" i="1"/>
  <c r="G33" i="1"/>
  <c r="L33" i="1" s="1"/>
  <c r="A33" i="1"/>
  <c r="L32" i="1"/>
  <c r="G32" i="1"/>
  <c r="A32" i="1"/>
  <c r="L31" i="1"/>
  <c r="G31" i="1"/>
  <c r="A31" i="1"/>
  <c r="G30" i="1"/>
  <c r="L30" i="1" s="1"/>
  <c r="A30" i="1"/>
  <c r="G29" i="1"/>
  <c r="L29" i="1" s="1"/>
  <c r="A29" i="1"/>
  <c r="L28" i="1"/>
  <c r="G28" i="1"/>
  <c r="A28" i="1"/>
  <c r="L27" i="1"/>
  <c r="G27" i="1"/>
  <c r="A27" i="1"/>
  <c r="G26" i="1"/>
  <c r="L26" i="1" s="1"/>
  <c r="A26" i="1"/>
  <c r="G25" i="1"/>
  <c r="L25" i="1" s="1"/>
  <c r="A25" i="1"/>
  <c r="L24" i="1"/>
  <c r="G24" i="1"/>
  <c r="A24" i="1"/>
  <c r="L23" i="1"/>
  <c r="G23" i="1"/>
  <c r="A23" i="1"/>
  <c r="G22" i="1"/>
  <c r="L22" i="1" s="1"/>
  <c r="A22" i="1"/>
  <c r="G21" i="1"/>
  <c r="L21" i="1" s="1"/>
  <c r="A21" i="1"/>
  <c r="L20" i="1"/>
  <c r="G20" i="1"/>
  <c r="A20" i="1"/>
  <c r="L19" i="1"/>
  <c r="G19" i="1"/>
  <c r="A19" i="1"/>
  <c r="G18" i="1"/>
  <c r="L18" i="1" s="1"/>
  <c r="A18" i="1"/>
  <c r="G17" i="1"/>
  <c r="L17" i="1" s="1"/>
  <c r="A17" i="1"/>
  <c r="G16" i="1"/>
  <c r="L16" i="1" s="1"/>
  <c r="A16" i="1"/>
  <c r="L15" i="1"/>
  <c r="G15" i="1"/>
  <c r="A15" i="1"/>
  <c r="G14" i="1"/>
  <c r="L14" i="1" s="1"/>
  <c r="A14" i="1"/>
  <c r="G13" i="1"/>
  <c r="L13" i="1" s="1"/>
  <c r="A13" i="1"/>
  <c r="G12" i="1"/>
  <c r="G11" i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Library &amp; Information Services (ICT)</author>
  </authors>
  <commentList>
    <comment ref="D3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Click right of box for list of current Pay Rates</t>
        </r>
      </text>
    </comment>
    <comment ref="D5" authorId="0" shapeId="0" xr:uid="{00000000-0006-0000-0000-000002000000}">
      <text>
        <r>
          <rPr>
            <sz val="11"/>
            <color theme="1"/>
            <rFont val="Aptos Narrow"/>
            <family val="2"/>
            <scheme val="minor"/>
          </rPr>
          <t xml:space="preserve">Click right of box for CAMPUS location
</t>
        </r>
      </text>
    </comment>
    <comment ref="I7" authorId="0" shapeId="0" xr:uid="{00000000-0006-0000-0000-000003000000}">
      <text>
        <r>
          <rPr>
            <sz val="11"/>
            <color theme="1"/>
            <rFont val="Aptos Narrow"/>
            <family val="2"/>
            <scheme val="minor"/>
          </rPr>
          <t>Click right of box for YEAR</t>
        </r>
      </text>
    </comment>
    <comment ref="J7" authorId="0" shapeId="0" xr:uid="{00000000-0006-0000-0000-000004000000}">
      <text>
        <r>
          <rPr>
            <sz val="11"/>
            <color theme="1"/>
            <rFont val="Aptos Narrow"/>
            <family val="2"/>
            <scheme val="minor"/>
          </rPr>
          <t>Click RIGHT for month</t>
        </r>
      </text>
    </comment>
    <comment ref="A13" authorId="0" shapeId="0" xr:uid="{00000000-0006-0000-0000-000005000000}">
      <text>
        <r>
          <rPr>
            <sz val="11"/>
            <color theme="1"/>
            <rFont val="Aptos Narrow"/>
            <family val="2"/>
            <scheme val="minor"/>
          </rPr>
          <t>Click right of box if work falls on Sat/Sun or Bank Holiday</t>
        </r>
      </text>
    </comment>
  </commentList>
</comments>
</file>

<file path=xl/sharedStrings.xml><?xml version="1.0" encoding="utf-8"?>
<sst xmlns="http://schemas.openxmlformats.org/spreadsheetml/2006/main" count="75" uniqueCount="71">
  <si>
    <t xml:space="preserve"> Timesheet for PGRTA Staff 2026-2027</t>
  </si>
  <si>
    <t>Pay Rate:</t>
  </si>
  <si>
    <t>Employee Number (not Banner ID):</t>
  </si>
  <si>
    <t>Surname:</t>
  </si>
  <si>
    <t>***PLEASE REMEMBER TO PROVIDE COST CODE***</t>
  </si>
  <si>
    <t>PGRTA Medway</t>
  </si>
  <si>
    <t>Location:</t>
  </si>
  <si>
    <t>Forename:</t>
  </si>
  <si>
    <t>Medway</t>
  </si>
  <si>
    <t xml:space="preserve">Job Title: </t>
  </si>
  <si>
    <t>Year:</t>
  </si>
  <si>
    <t>Month:</t>
  </si>
  <si>
    <t>May</t>
  </si>
  <si>
    <t>Weekends / Bank Hols</t>
  </si>
  <si>
    <t>Date</t>
  </si>
  <si>
    <t>Start Time (hrs.mins)</t>
  </si>
  <si>
    <t>Break (hrs.mins)</t>
  </si>
  <si>
    <t>Finish Time (hrs.mins)</t>
  </si>
  <si>
    <t>Total Hours Worked (decimal)</t>
  </si>
  <si>
    <t>Nominal Code</t>
  </si>
  <si>
    <t>max shift period without a break (hours.min)</t>
  </si>
  <si>
    <t>From</t>
  </si>
  <si>
    <t>To</t>
  </si>
  <si>
    <t>Co/Fund/CostCentre/Account/Prog/Activity</t>
  </si>
  <si>
    <t>min compulsory break period (hours.min)</t>
  </si>
  <si>
    <t>EXAMPLE</t>
  </si>
  <si>
    <t>NO</t>
  </si>
  <si>
    <t>BREAK</t>
  </si>
  <si>
    <t>BEFORE YOU SUBMIT THE TIMESHEET:</t>
  </si>
  <si>
    <t>Total Decimal Hours</t>
  </si>
  <si>
    <t>Contract of employment MUST be in place BEFORE undertaking any work within the University, and prior to submitting a timesheet</t>
  </si>
  <si>
    <t>The hours claimed are correct and accurate to your knowledge.  Any innacurate claims can lead to the University reclaiming the funds and/or dismissal</t>
  </si>
  <si>
    <t>Work exceeding more than 6 hours for one shift MUST include a break.  Lunch break will be assumed unless indicated (min 30 mins)</t>
  </si>
  <si>
    <t xml:space="preserve">If a break has NOT been taken, then state 'NO BREAK' across these columns.  </t>
  </si>
  <si>
    <t xml:space="preserve">AUTHORISED timesheet must be emailed to Payroll.jobshop@greenwich.ac.uk by the last working Friday of the month.  </t>
  </si>
  <si>
    <t>STUDENT DECLARATION:</t>
  </si>
  <si>
    <t xml:space="preserve">I understand that I am permitted to work a maximum of 20 hours per week (including all paid and unpaid employment) unless otherwise specified by University of Greenwich, People Directorate.  </t>
  </si>
  <si>
    <t>I understand I will not be paid for hours worked beyond what I am allowed to work as per University of Greenwich policies.</t>
  </si>
  <si>
    <t>If I am subject to student visa restrictions, I understand the restrictions placed on my work and will not breach the terms of my visa.</t>
  </si>
  <si>
    <t>The hours claimed are correct and accurate to my knowledge.  I understand that any innacurate claims can lead to the University reclaiming the funds and/or my dismissal</t>
  </si>
  <si>
    <t xml:space="preserve">Student signature: </t>
  </si>
  <si>
    <t xml:space="preserve">DATE: </t>
  </si>
  <si>
    <t>For Payroll Use Only:</t>
  </si>
  <si>
    <t>MANAGEMENT DECLARATION:</t>
  </si>
  <si>
    <t>Hours</t>
  </si>
  <si>
    <t>@</t>
  </si>
  <si>
    <t>I understand that hours offered or authorised must be permissible under the conditions of the Tier 4 visa.</t>
  </si>
  <si>
    <t>I understand the term and vacation dates applicable and the associate visa conditions.</t>
  </si>
  <si>
    <t xml:space="preserve">Authorised signature: </t>
  </si>
  <si>
    <t xml:space="preserve">Print name: </t>
  </si>
  <si>
    <t xml:space="preserve">Department: </t>
  </si>
  <si>
    <t xml:space="preserve">Tel Ext: </t>
  </si>
  <si>
    <t xml:space="preserve">Date: 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</si>
  <si>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</si>
  <si>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</si>
  <si>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</si>
  <si>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</si>
  <si>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</si>
  <si>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</si>
  <si>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</si>
  <si>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</si>
  <si>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</si>
  <si>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PGRTA AH GRE</t>
  </si>
  <si>
    <t>November</t>
  </si>
  <si>
    <t>December</t>
  </si>
  <si>
    <t>Saturday</t>
  </si>
  <si>
    <t>Avery Hill</t>
  </si>
  <si>
    <t>Sunday</t>
  </si>
  <si>
    <t>Greenwich</t>
  </si>
  <si>
    <t>Bank Hol</t>
  </si>
  <si>
    <t>Off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</si>
</sst>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6CE"/>
        <bgColor indexed="64"/>
      </patternFill>
    </fill>
    <fill>
      <patternFill patternType="solid">
        <fgColor rgb="FFF9B1B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6" fillId="0" borderId="17" xfId="0" applyNumberFormat="1" applyFont="1" applyBorder="1" applyAlignment="1" applyProtection="1">
      <alignment horizontal="right" vertical="top" indent="2"/>
      <protection locked="0"/>
    </xf>
    <xf numFmtId="164" fontId="6" fillId="0" borderId="20" xfId="0" applyNumberFormat="1" applyFont="1" applyBorder="1" applyAlignment="1" applyProtection="1">
      <alignment horizontal="right" vertical="top" indent="2"/>
      <protection locked="0"/>
    </xf>
    <xf numFmtId="164" fontId="6" fillId="0" borderId="21" xfId="0" applyNumberFormat="1" applyFont="1" applyBorder="1" applyAlignment="1" applyProtection="1">
      <alignment horizontal="right" vertical="top" indent="2"/>
      <protection locked="0"/>
    </xf>
    <xf numFmtId="0" fontId="8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26" xfId="0" applyFont="1" applyBorder="1" applyAlignment="1" applyProtection="1">
      <alignment horizontal="right" vertical="top"/>
      <protection locked="0"/>
    </xf>
    <xf numFmtId="0" fontId="9" fillId="0" borderId="26" xfId="0" applyFont="1" applyBorder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165" fontId="11" fillId="3" borderId="17" xfId="0" applyNumberFormat="1" applyFont="1" applyFill="1" applyBorder="1" applyAlignment="1">
      <alignment horizontal="center" vertical="top"/>
    </xf>
    <xf numFmtId="0" fontId="0" fillId="4" borderId="9" xfId="0" applyFill="1" applyBorder="1" applyAlignment="1" applyProtection="1">
      <alignment horizontal="left" vertical="center"/>
      <protection locked="0"/>
    </xf>
    <xf numFmtId="0" fontId="6" fillId="4" borderId="23" xfId="0" applyFont="1" applyFill="1" applyBorder="1" applyAlignment="1">
      <alignment horizontal="left" vertical="top"/>
    </xf>
    <xf numFmtId="165" fontId="4" fillId="4" borderId="26" xfId="0" applyNumberFormat="1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left" vertical="top"/>
    </xf>
    <xf numFmtId="0" fontId="0" fillId="0" borderId="0" xfId="0" applyProtection="1"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2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4" borderId="24" xfId="0" applyFont="1" applyFill="1" applyBorder="1" applyAlignment="1" applyProtection="1">
      <alignment horizontal="left" vertical="top"/>
      <protection locked="0"/>
    </xf>
    <xf numFmtId="0" fontId="6" fillId="4" borderId="25" xfId="0" applyFont="1" applyFill="1" applyBorder="1" applyAlignment="1" applyProtection="1">
      <alignment horizontal="right" vertical="top"/>
      <protection locked="0"/>
    </xf>
    <xf numFmtId="0" fontId="1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9" fillId="0" borderId="26" xfId="0" applyFont="1" applyBorder="1" applyProtection="1">
      <protection locked="0"/>
    </xf>
    <xf numFmtId="0" fontId="8" fillId="0" borderId="26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6" fillId="5" borderId="17" xfId="0" applyNumberFormat="1" applyFont="1" applyFill="1" applyBorder="1" applyAlignment="1">
      <alignment horizontal="right" vertical="top" indent="2"/>
    </xf>
    <xf numFmtId="0" fontId="6" fillId="0" borderId="23" xfId="0" applyFont="1" applyBorder="1" applyAlignment="1">
      <alignment horizontal="left" vertical="top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vertical="top"/>
    </xf>
    <xf numFmtId="0" fontId="0" fillId="0" borderId="0" xfId="0"/>
    <xf numFmtId="2" fontId="6" fillId="0" borderId="17" xfId="0" applyNumberFormat="1" applyFont="1" applyBorder="1" applyAlignment="1" applyProtection="1">
      <alignment horizontal="left" vertical="top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4" fillId="0" borderId="28" xfId="0" applyFont="1" applyBorder="1" applyAlignment="1">
      <alignment horizontal="center" vertical="top" wrapText="1"/>
    </xf>
    <xf numFmtId="0" fontId="0" fillId="0" borderId="16" xfId="0" applyBorder="1"/>
    <xf numFmtId="0" fontId="4" fillId="0" borderId="8" xfId="0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7" xfId="0" applyFont="1" applyBorder="1" applyAlignment="1">
      <alignment horizontal="left" vertical="top" wrapText="1"/>
    </xf>
    <xf numFmtId="0" fontId="0" fillId="0" borderId="14" xfId="0" applyBorder="1"/>
    <xf numFmtId="2" fontId="6" fillId="5" borderId="17" xfId="0" applyNumberFormat="1" applyFont="1" applyFill="1" applyBorder="1" applyAlignment="1">
      <alignment horizontal="left" vertical="top"/>
    </xf>
    <xf numFmtId="0" fontId="0" fillId="0" borderId="22" xfId="0" applyBorder="1"/>
    <xf numFmtId="0" fontId="0" fillId="0" borderId="23" xfId="0" applyBorder="1"/>
    <xf numFmtId="0" fontId="6" fillId="4" borderId="9" xfId="0" applyFont="1" applyFill="1" applyBorder="1" applyAlignment="1" applyProtection="1">
      <alignment horizontal="left" vertical="top"/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center" vertical="top"/>
    </xf>
    <xf numFmtId="0" fontId="0" fillId="0" borderId="11" xfId="0" applyBorder="1"/>
    <xf numFmtId="0" fontId="4" fillId="4" borderId="9" xfId="0" applyFont="1" applyFill="1" applyBorder="1" applyAlignment="1" applyProtection="1">
      <alignment horizontal="left" vertical="top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Protection="1"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wrapText="1"/>
    </xf>
    <xf numFmtId="0" fontId="5" fillId="4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top"/>
    </xf>
    <xf numFmtId="164" fontId="6" fillId="0" borderId="17" xfId="0" applyNumberFormat="1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" fillId="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4" fillId="0" borderId="10" xfId="0" applyFont="1" applyBorder="1" applyAlignment="1">
      <alignment horizontal="left" vertical="top"/>
    </xf>
    <xf numFmtId="0" fontId="0" fillId="0" borderId="15" xfId="0" applyBorder="1"/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>
      <alignment horizontal="left" vertical="top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5">
    <dxf>
      <font>
        <color rgb="FFFF0000"/>
      </font>
    </dxf>
    <dxf>
      <font>
        <color rgb="FFC00000"/>
      </font>
    </dxf>
    <dxf>
      <fill>
        <patternFill>
          <bgColor theme="2" tint="-9.9948118533890809E-2"/>
        </patternFill>
      </fill>
    </dxf>
    <dxf>
      <font>
        <b/>
        <color theme="9" tint="-0.499984740745262"/>
      </font>
    </dxf>
    <dxf>
      <font>
        <b/>
        <color theme="9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2</xdr:col>
      <xdr:colOff>320675</xdr:colOff>
      <xdr:row>4</xdr:row>
      <xdr:rowOff>149225</xdr:rowOff>
    </xdr:to>
    <xdr:pic>
      <xdr:nvPicPr>
        <xdr:cNvPr id="3" name="Picture 2" descr="UoG_Logo_Blue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0"/>
          <a:ext cx="1473200" cy="68262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zoomScaleNormal="100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H36" sqref="H36:K36"/>
    </sheetView>
  </sheetViews>
  <sheetFormatPr defaultRowHeight="14.5" x14ac:dyDescent="0.35"/>
  <cols>
    <col min="7" max="7" width="15.1796875" customWidth="1"/>
    <col min="12" max="12" width="35.453125" bestFit="1" customWidth="1"/>
    <col min="13" max="13" width="11.453125" customWidth="1"/>
  </cols>
  <sheetData>
    <row r="1" spans="1:13" x14ac:dyDescent="0.35">
      <c r="B1" s="30"/>
      <c r="C1" s="30"/>
      <c r="D1" s="30"/>
      <c r="E1" s="30"/>
      <c r="F1" s="82" t="s">
        <v>0</v>
      </c>
      <c r="G1" s="60"/>
      <c r="H1" s="60"/>
      <c r="I1" s="60"/>
      <c r="J1" s="60"/>
      <c r="K1" s="60"/>
      <c r="L1" s="30"/>
      <c r="M1" s="30"/>
    </row>
    <row r="2" spans="1:13" ht="14.5" customHeight="1" x14ac:dyDescent="0.35">
      <c r="B2" s="30"/>
      <c r="C2" s="30"/>
      <c r="D2" s="83" t="s">
        <v>1</v>
      </c>
      <c r="E2" s="72"/>
      <c r="F2" s="70" t="s">
        <v>2</v>
      </c>
      <c r="G2" s="72"/>
      <c r="H2" s="101" t="s">
        <v>3</v>
      </c>
      <c r="I2" s="94"/>
      <c r="J2" s="71"/>
      <c r="K2" s="72"/>
      <c r="L2" s="99" t="s">
        <v>4</v>
      </c>
      <c r="M2" s="60"/>
    </row>
    <row r="3" spans="1:13" ht="14.5" customHeight="1" x14ac:dyDescent="0.35">
      <c r="B3" s="30"/>
      <c r="C3" s="30"/>
      <c r="D3" s="86" t="s">
        <v>5</v>
      </c>
      <c r="E3" s="80"/>
      <c r="F3" s="87"/>
      <c r="G3" s="88"/>
      <c r="H3" s="90"/>
      <c r="I3" s="79"/>
      <c r="J3" s="79"/>
      <c r="K3" s="80"/>
      <c r="L3" s="30"/>
      <c r="M3" s="30"/>
    </row>
    <row r="4" spans="1:13" x14ac:dyDescent="0.35">
      <c r="B4" s="30"/>
      <c r="C4" s="30"/>
      <c r="D4" s="83" t="s">
        <v>6</v>
      </c>
      <c r="E4" s="72"/>
      <c r="F4" s="107"/>
      <c r="G4" s="88"/>
      <c r="H4" s="89" t="s">
        <v>7</v>
      </c>
      <c r="I4" s="92"/>
      <c r="J4" s="60"/>
      <c r="K4" s="88"/>
      <c r="L4" s="30"/>
      <c r="M4" s="30"/>
    </row>
    <row r="5" spans="1:13" x14ac:dyDescent="0.35">
      <c r="B5" s="30"/>
      <c r="C5" s="30"/>
      <c r="D5" s="91" t="s">
        <v>8</v>
      </c>
      <c r="E5" s="80"/>
      <c r="F5" s="90"/>
      <c r="G5" s="80"/>
      <c r="H5" s="90"/>
      <c r="I5" s="79"/>
      <c r="J5" s="79"/>
      <c r="K5" s="80"/>
      <c r="L5" s="30"/>
      <c r="M5" s="30"/>
    </row>
    <row r="6" spans="1:13" x14ac:dyDescent="0.35">
      <c r="B6" s="30"/>
      <c r="C6" s="30"/>
      <c r="D6" s="30"/>
      <c r="E6" s="30"/>
      <c r="F6" s="70" t="s">
        <v>9</v>
      </c>
      <c r="G6" s="71"/>
      <c r="H6" s="72"/>
      <c r="I6" s="31" t="s">
        <v>10</v>
      </c>
      <c r="J6" s="83" t="s">
        <v>11</v>
      </c>
      <c r="K6" s="72"/>
      <c r="L6" s="30"/>
      <c r="M6" s="30"/>
    </row>
    <row r="7" spans="1:13" x14ac:dyDescent="0.35">
      <c r="B7" s="30"/>
      <c r="C7" s="30"/>
      <c r="D7" s="30"/>
      <c r="E7" s="30"/>
      <c r="F7" s="78"/>
      <c r="G7" s="79"/>
      <c r="H7" s="80"/>
      <c r="I7" s="24">
        <v>2026</v>
      </c>
      <c r="J7" s="81" t="s">
        <v>57</v>
      </c>
      <c r="K7" s="80"/>
      <c r="L7" s="30"/>
      <c r="M7" s="30"/>
    </row>
    <row r="8" spans="1:13" x14ac:dyDescent="0.35">
      <c r="B8" s="30"/>
      <c r="C8" s="30"/>
      <c r="D8" s="30"/>
      <c r="E8" s="30"/>
      <c r="F8" s="30"/>
      <c r="H8" s="30"/>
      <c r="I8" s="30"/>
      <c r="J8" s="30"/>
      <c r="K8" s="30"/>
      <c r="L8" s="30"/>
      <c r="M8" s="30"/>
    </row>
    <row r="9" spans="1:13" x14ac:dyDescent="0.35">
      <c r="A9" s="73" t="s">
        <v>13</v>
      </c>
      <c r="B9" s="105" t="s">
        <v>14</v>
      </c>
      <c r="C9" s="68" t="s">
        <v>15</v>
      </c>
      <c r="D9" s="84" t="s">
        <v>16</v>
      </c>
      <c r="E9" s="85"/>
      <c r="F9" s="68" t="s">
        <v>17</v>
      </c>
      <c r="G9" s="68" t="s">
        <v>18</v>
      </c>
      <c r="H9" s="108" t="s">
        <v>19</v>
      </c>
      <c r="I9" s="109"/>
      <c r="J9" s="109"/>
      <c r="K9" s="110"/>
      <c r="L9" s="53" t="s">
        <v>20</v>
      </c>
      <c r="M9" s="54">
        <v>6</v>
      </c>
    </row>
    <row r="10" spans="1:13" x14ac:dyDescent="0.35">
      <c r="A10" s="74"/>
      <c r="B10" s="106"/>
      <c r="C10" s="69"/>
      <c r="D10" s="55" t="s">
        <v>21</v>
      </c>
      <c r="E10" s="56" t="s">
        <v>22</v>
      </c>
      <c r="F10" s="69"/>
      <c r="G10" s="69"/>
      <c r="H10" s="102" t="s">
        <v>23</v>
      </c>
      <c r="I10" s="103"/>
      <c r="J10" s="103"/>
      <c r="K10" s="104"/>
      <c r="L10" s="53" t="s">
        <v>24</v>
      </c>
      <c r="M10" s="54">
        <v>0.3</v>
      </c>
    </row>
    <row r="11" spans="1:13" x14ac:dyDescent="0.35">
      <c r="A11" s="27" t="s">
        <v>25</v>
      </c>
      <c r="B11" s="27"/>
      <c r="C11" s="57">
        <v>9</v>
      </c>
      <c r="D11" s="57">
        <v>13</v>
      </c>
      <c r="E11" s="57">
        <v>14</v>
      </c>
      <c r="F11" s="57">
        <v>17</v>
      </c>
      <c r="G11" s="28">
        <f>IF(OR(D11="NO",E11="BREAK"),(INT(F11)+(F11-INT(F11))*100/60)-(INT(C11)+(C11-INT(C11))*100/60),((INT(F11)+(F11-INT(F11))*100/60)-(INT(C11)+(C11-INT(C11))*100/60))-((INT(E11)+(E11-INT(E11))*100/60)-(INT(D11)+(D11-INT(D11))*100/60)))</f>
        <v>7</v>
      </c>
      <c r="H11" s="75"/>
      <c r="I11" s="76"/>
      <c r="J11" s="76"/>
      <c r="K11" s="77"/>
    </row>
    <row r="12" spans="1:13" x14ac:dyDescent="0.35">
      <c r="A12" s="29" t="s">
        <v>25</v>
      </c>
      <c r="B12" s="27"/>
      <c r="C12" s="57">
        <v>10</v>
      </c>
      <c r="D12" s="57" t="s">
        <v>26</v>
      </c>
      <c r="E12" s="57" t="s">
        <v>27</v>
      </c>
      <c r="F12" s="57">
        <v>14</v>
      </c>
      <c r="G12" s="28">
        <f>IF(OR(D12="NO",E12="BREAK"),(INT(F12)+(F12-INT(F12))*100/60)-(INT(C12)+(C12-INT(C12))*100/60),((INT(F12)+(F12-INT(F12))*100/60)-(INT(C12)+(C12-INT(C12))*100/60))-((INT(E12)+(E12-INT(E12))*100/60)-(INT(D12)+(D12-INT(D12))*100/60)))</f>
        <v>4</v>
      </c>
      <c r="H12" s="75"/>
      <c r="I12" s="76"/>
      <c r="J12" s="76"/>
      <c r="K12" s="77"/>
    </row>
    <row r="13" spans="1:13" x14ac:dyDescent="0.35">
      <c r="A13" s="25" t="str">
        <f t="shared" ref="A13:A40" si="0">IF(B13="","",IF(WEEKDAY(DATE($I$7,MONTH(DATEVALUE("1"&amp;$J$7&amp;" "&amp;$I$7)),B13),2)=6,"Saturday",IF(WEEKDAY(DATE($I$7,MONTH(DATEVALUE("1"&amp;$J$7&amp;" "&amp;$I$7)),B13),2)=7,"Sunday","")))</f>
        <v/>
      </c>
      <c r="B13" s="58">
        <v>1</v>
      </c>
      <c r="C13" s="3"/>
      <c r="D13" s="3"/>
      <c r="E13" s="3"/>
      <c r="F13" s="3"/>
      <c r="G13" s="23" t="str">
        <f t="shared" ref="G13:G43" si="1">IF(C13="","",IF(OR(D13="NO",E13="BREAK"),(INT(F13)+(F13-INT(F13))*100/60)-(INT(C13)+(C13-INT(C13))*100/60),((INT(F13)+(F13-INT(F13))*100/60)-(INT(C13)+(C13-INT(C13))*100/60))-((INT(E13)+(E13-INT(E13))*100/60)-(INT(D13)+(D13-INT(D13))*100/60)))
)</f>
        <v/>
      </c>
      <c r="H13" s="63"/>
      <c r="I13" s="64"/>
      <c r="J13" s="64"/>
      <c r="K13" s="65"/>
      <c r="L13" s="32" t="str">
        <f>IF(G13="","",brktest(C13,D13,E13,F13,linevalid(C13,D13,E13,F13),maxshift,minbreak))</f>
        <v/>
      </c>
      <c r="M13" s="30"/>
    </row>
    <row r="14" spans="1:13" x14ac:dyDescent="0.35">
      <c r="A14" s="25" t="str">
        <f t="shared" si="0"/>
        <v/>
      </c>
      <c r="B14" s="58">
        <v>2</v>
      </c>
      <c r="C14" s="3"/>
      <c r="D14" s="3"/>
      <c r="E14" s="3"/>
      <c r="F14" s="3"/>
      <c r="G14" s="23" t="str">
        <f t="shared" si="1"/>
        <v/>
      </c>
      <c r="H14" s="63"/>
      <c r="I14" s="64"/>
      <c r="J14" s="64"/>
      <c r="K14" s="65"/>
      <c r="L14" s="32" t="str">
        <f>IF(G14="","",brktest(C14,D14,E14,F14,linevalid(C14,D14,E14,F14),maxshift,minbreak))</f>
        <v/>
      </c>
      <c r="M14" s="30"/>
    </row>
    <row r="15" spans="1:13" x14ac:dyDescent="0.35">
      <c r="A15" s="25" t="str">
        <f t="shared" si="0"/>
        <v/>
      </c>
      <c r="B15" s="58">
        <v>3</v>
      </c>
      <c r="C15" s="3"/>
      <c r="D15" s="3"/>
      <c r="E15" s="3"/>
      <c r="F15" s="3"/>
      <c r="G15" s="23" t="str">
        <f t="shared" si="1"/>
        <v/>
      </c>
      <c r="H15" s="63"/>
      <c r="I15" s="64"/>
      <c r="J15" s="64"/>
      <c r="K15" s="65"/>
      <c r="L15" s="32" t="str">
        <f>IF(G15="","",brktest(C15,D15,E15,F15,linevalid(C15,D15,E15,F15),maxshift,minbreak))</f>
        <v/>
      </c>
      <c r="M15" s="30"/>
    </row>
    <row r="16" spans="1:13" x14ac:dyDescent="0.35">
      <c r="A16" s="25" t="str">
        <f t="shared" si="0"/>
        <v/>
      </c>
      <c r="B16" s="58">
        <v>4</v>
      </c>
      <c r="C16" s="3"/>
      <c r="D16" s="3"/>
      <c r="E16" s="3"/>
      <c r="F16" s="3"/>
      <c r="G16" s="23" t="str">
        <f t="shared" si="1"/>
        <v/>
      </c>
      <c r="H16" s="63"/>
      <c r="I16" s="64"/>
      <c r="J16" s="64"/>
      <c r="K16" s="65"/>
      <c r="L16" s="32" t="str">
        <f>IF(G16="","",brktest(C16,D16,E16,F16,linevalid(C16,D16,E16,F16),maxshift,minbreak))</f>
        <v/>
      </c>
      <c r="M16" s="30"/>
    </row>
    <row r="17" spans="1:13" x14ac:dyDescent="0.35">
      <c r="A17" s="25" t="str">
        <f t="shared" si="0"/>
        <v/>
      </c>
      <c r="B17" s="58">
        <v>5</v>
      </c>
      <c r="C17" s="3"/>
      <c r="D17" s="3"/>
      <c r="E17" s="3"/>
      <c r="F17" s="3"/>
      <c r="G17" s="23" t="str">
        <f t="shared" si="1"/>
        <v/>
      </c>
      <c r="H17" s="63"/>
      <c r="I17" s="64"/>
      <c r="J17" s="64"/>
      <c r="K17" s="65"/>
      <c r="L17" s="32" t="str">
        <f>IF(G17="","",brktest(C17,D17,E17,F17,linevalid(C17,D17,E17,F17),maxshift,minbreak))</f>
        <v/>
      </c>
      <c r="M17" s="30"/>
    </row>
    <row r="18" spans="1:13" x14ac:dyDescent="0.35">
      <c r="A18" s="25" t="str">
        <f t="shared" si="0"/>
        <v>Saturday</v>
      </c>
      <c r="B18" s="58">
        <v>6</v>
      </c>
      <c r="C18" s="3"/>
      <c r="D18" s="3"/>
      <c r="E18" s="3"/>
      <c r="F18" s="3"/>
      <c r="G18" s="23" t="str">
        <f t="shared" si="1"/>
        <v/>
      </c>
      <c r="H18" s="63"/>
      <c r="I18" s="64"/>
      <c r="J18" s="64"/>
      <c r="K18" s="65"/>
      <c r="L18" s="32" t="str">
        <f>IF(G18="","",brktest(C18,D18,E18,F18,linevalid(C18,D18,E18,F18),maxshift,minbreak))</f>
        <v/>
      </c>
      <c r="M18" s="30"/>
    </row>
    <row r="19" spans="1:13" x14ac:dyDescent="0.35">
      <c r="A19" s="25" t="str">
        <f t="shared" si="0"/>
        <v>Sunday</v>
      </c>
      <c r="B19" s="58">
        <v>7</v>
      </c>
      <c r="C19" s="3"/>
      <c r="D19" s="3"/>
      <c r="E19" s="3"/>
      <c r="F19" s="3"/>
      <c r="G19" s="23" t="str">
        <f t="shared" si="1"/>
        <v/>
      </c>
      <c r="H19" s="63"/>
      <c r="I19" s="64"/>
      <c r="J19" s="64"/>
      <c r="K19" s="65"/>
      <c r="L19" s="32" t="str">
        <f>IF(G19="","",brktest(C19,D19,E19,F19,linevalid(C19,D19,E19,F19),maxshift,minbreak))</f>
        <v/>
      </c>
      <c r="M19" s="30"/>
    </row>
    <row r="20" spans="1:13" x14ac:dyDescent="0.35">
      <c r="A20" s="25" t="str">
        <f t="shared" si="0"/>
        <v/>
      </c>
      <c r="B20" s="58">
        <v>8</v>
      </c>
      <c r="C20" s="3"/>
      <c r="D20" s="3"/>
      <c r="E20" s="3"/>
      <c r="F20" s="3"/>
      <c r="G20" s="23" t="str">
        <f t="shared" si="1"/>
        <v/>
      </c>
      <c r="H20" s="63"/>
      <c r="I20" s="64"/>
      <c r="J20" s="64"/>
      <c r="K20" s="65"/>
      <c r="L20" s="32" t="str">
        <f>IF(G20="","",brktest(C20,D20,E20,F20,linevalid(C20,D20,E20,F20),maxshift,minbreak))</f>
        <v/>
      </c>
      <c r="M20" s="30"/>
    </row>
    <row r="21" spans="1:13" x14ac:dyDescent="0.35">
      <c r="A21" s="25" t="str">
        <f t="shared" si="0"/>
        <v/>
      </c>
      <c r="B21" s="58">
        <v>9</v>
      </c>
      <c r="C21" s="3"/>
      <c r="D21" s="3"/>
      <c r="E21" s="3"/>
      <c r="F21" s="3"/>
      <c r="G21" s="23" t="str">
        <f t="shared" si="1"/>
        <v/>
      </c>
      <c r="H21" s="63"/>
      <c r="I21" s="64"/>
      <c r="J21" s="64"/>
      <c r="K21" s="65"/>
      <c r="L21" s="32" t="str">
        <f>IF(G21="","",brktest(C21,D21,E21,F21,linevalid(C21,D21,E21,F21),maxshift,minbreak))</f>
        <v/>
      </c>
      <c r="M21" s="30"/>
    </row>
    <row r="22" spans="1:13" x14ac:dyDescent="0.35">
      <c r="A22" s="25" t="str">
        <f t="shared" si="0"/>
        <v/>
      </c>
      <c r="B22" s="58">
        <v>10</v>
      </c>
      <c r="C22" s="3"/>
      <c r="D22" s="3"/>
      <c r="E22" s="3"/>
      <c r="F22" s="3"/>
      <c r="G22" s="23" t="str">
        <f t="shared" si="1"/>
        <v/>
      </c>
      <c r="H22" s="63"/>
      <c r="I22" s="64"/>
      <c r="J22" s="64"/>
      <c r="K22" s="65"/>
      <c r="L22" s="32" t="str">
        <f>IF(G22="","",brktest(C22,D22,E22,F22,linevalid(C22,D22,E22,F22),maxshift,minbreak))</f>
        <v/>
      </c>
      <c r="M22" s="30"/>
    </row>
    <row r="23" spans="1:13" x14ac:dyDescent="0.35">
      <c r="A23" s="25" t="str">
        <f t="shared" si="0"/>
        <v/>
      </c>
      <c r="B23" s="58">
        <v>11</v>
      </c>
      <c r="C23" s="3"/>
      <c r="D23" s="3"/>
      <c r="E23" s="3"/>
      <c r="F23" s="3"/>
      <c r="G23" s="23" t="str">
        <f t="shared" si="1"/>
        <v/>
      </c>
      <c r="H23" s="63"/>
      <c r="I23" s="64"/>
      <c r="J23" s="64"/>
      <c r="K23" s="65"/>
      <c r="L23" s="32" t="str">
        <f>IF(G23="","",brktest(C23,D23,E23,F23,linevalid(C23,D23,E23,F23),maxshift,minbreak))</f>
        <v/>
      </c>
      <c r="M23" s="30"/>
    </row>
    <row r="24" spans="1:13" x14ac:dyDescent="0.35">
      <c r="A24" s="25" t="str">
        <f t="shared" si="0"/>
        <v/>
      </c>
      <c r="B24" s="58">
        <v>12</v>
      </c>
      <c r="C24" s="3"/>
      <c r="D24" s="3"/>
      <c r="E24" s="3"/>
      <c r="F24" s="3"/>
      <c r="G24" s="23" t="str">
        <f t="shared" si="1"/>
        <v/>
      </c>
      <c r="H24" s="63"/>
      <c r="I24" s="64"/>
      <c r="J24" s="64"/>
      <c r="K24" s="65"/>
      <c r="L24" s="32" t="str">
        <f>IF(G24="","",brktest(C24,D24,E24,F24,linevalid(C24,D24,E24,F24),maxshift,minbreak))</f>
        <v/>
      </c>
      <c r="M24" s="30"/>
    </row>
    <row r="25" spans="1:13" x14ac:dyDescent="0.35">
      <c r="A25" s="25" t="str">
        <f t="shared" si="0"/>
        <v>Saturday</v>
      </c>
      <c r="B25" s="58">
        <v>13</v>
      </c>
      <c r="C25" s="3"/>
      <c r="D25" s="3"/>
      <c r="E25" s="3"/>
      <c r="F25" s="3"/>
      <c r="G25" s="23" t="str">
        <f t="shared" si="1"/>
        <v/>
      </c>
      <c r="H25" s="63"/>
      <c r="I25" s="64"/>
      <c r="J25" s="64"/>
      <c r="K25" s="65"/>
      <c r="L25" s="32" t="str">
        <f>IF(G25="","",brktest(C25,D25,E25,F25,linevalid(C25,D25,E25,F25),maxshift,minbreak))</f>
        <v/>
      </c>
      <c r="M25" s="30"/>
    </row>
    <row r="26" spans="1:13" x14ac:dyDescent="0.35">
      <c r="A26" s="25" t="str">
        <f t="shared" si="0"/>
        <v>Sunday</v>
      </c>
      <c r="B26" s="58">
        <v>14</v>
      </c>
      <c r="C26" s="3"/>
      <c r="D26" s="3"/>
      <c r="E26" s="3"/>
      <c r="F26" s="3"/>
      <c r="G26" s="23" t="str">
        <f t="shared" si="1"/>
        <v/>
      </c>
      <c r="H26" s="63"/>
      <c r="I26" s="64"/>
      <c r="J26" s="64"/>
      <c r="K26" s="65"/>
      <c r="L26" s="32" t="str">
        <f>IF(G26="","",brktest(C26,D26,E26,F26,linevalid(C26,D26,E26,F26),maxshift,minbreak))</f>
        <v/>
      </c>
      <c r="M26" s="30"/>
    </row>
    <row r="27" spans="1:13" x14ac:dyDescent="0.35">
      <c r="A27" s="25" t="str">
        <f t="shared" si="0"/>
        <v/>
      </c>
      <c r="B27" s="58">
        <v>15</v>
      </c>
      <c r="C27" s="3"/>
      <c r="D27" s="3"/>
      <c r="E27" s="3"/>
      <c r="F27" s="3"/>
      <c r="G27" s="23" t="str">
        <f t="shared" si="1"/>
        <v/>
      </c>
      <c r="H27" s="63"/>
      <c r="I27" s="64"/>
      <c r="J27" s="64"/>
      <c r="K27" s="65"/>
      <c r="L27" s="32" t="str">
        <f>IF(G27="","",brktest(C27,D27,E27,F27,linevalid(C27,D27,E27,F27),maxshift,minbreak))</f>
        <v/>
      </c>
      <c r="M27" s="30"/>
    </row>
    <row r="28" spans="1:13" x14ac:dyDescent="0.35">
      <c r="A28" s="25" t="str">
        <f t="shared" si="0"/>
        <v/>
      </c>
      <c r="B28" s="58">
        <v>16</v>
      </c>
      <c r="C28" s="3"/>
      <c r="D28" s="3"/>
      <c r="E28" s="3"/>
      <c r="F28" s="3"/>
      <c r="G28" s="23" t="str">
        <f t="shared" si="1"/>
        <v/>
      </c>
      <c r="H28" s="63"/>
      <c r="I28" s="64"/>
      <c r="J28" s="64"/>
      <c r="K28" s="65"/>
      <c r="L28" s="32" t="str">
        <f>IF(G28="","",brktest(C28,D28,E28,F28,linevalid(C28,D28,E28,F28),maxshift,minbreak))</f>
        <v/>
      </c>
      <c r="M28" s="30"/>
    </row>
    <row r="29" spans="1:13" x14ac:dyDescent="0.35">
      <c r="A29" s="25" t="str">
        <f t="shared" si="0"/>
        <v/>
      </c>
      <c r="B29" s="58">
        <v>17</v>
      </c>
      <c r="C29" s="3"/>
      <c r="D29" s="3"/>
      <c r="E29" s="3"/>
      <c r="F29" s="3"/>
      <c r="G29" s="23" t="str">
        <f t="shared" si="1"/>
        <v/>
      </c>
      <c r="H29" s="63"/>
      <c r="I29" s="64"/>
      <c r="J29" s="64"/>
      <c r="K29" s="65"/>
      <c r="L29" s="32" t="str">
        <f>IF(G29="","",brktest(C29,D29,E29,F29,linevalid(C29,D29,E29,F29),maxshift,minbreak))</f>
        <v/>
      </c>
      <c r="M29" s="30"/>
    </row>
    <row r="30" spans="1:13" x14ac:dyDescent="0.35">
      <c r="A30" s="25" t="str">
        <f t="shared" si="0"/>
        <v/>
      </c>
      <c r="B30" s="58">
        <v>18</v>
      </c>
      <c r="C30" s="3"/>
      <c r="D30" s="3"/>
      <c r="E30" s="3"/>
      <c r="F30" s="3"/>
      <c r="G30" s="23" t="str">
        <f t="shared" si="1"/>
        <v/>
      </c>
      <c r="H30" s="63"/>
      <c r="I30" s="64"/>
      <c r="J30" s="64"/>
      <c r="K30" s="65"/>
      <c r="L30" s="32" t="str">
        <f>IF(G30="","",brktest(C30,D30,E30,F30,linevalid(C30,D30,E30,F30),maxshift,minbreak))</f>
        <v/>
      </c>
      <c r="M30" s="30"/>
    </row>
    <row r="31" spans="1:13" x14ac:dyDescent="0.35">
      <c r="A31" s="25" t="str">
        <f t="shared" si="0"/>
        <v/>
      </c>
      <c r="B31" s="58">
        <v>19</v>
      </c>
      <c r="C31" s="3"/>
      <c r="D31" s="3"/>
      <c r="E31" s="3"/>
      <c r="F31" s="3"/>
      <c r="G31" s="23" t="str">
        <f t="shared" si="1"/>
        <v/>
      </c>
      <c r="H31" s="63"/>
      <c r="I31" s="64"/>
      <c r="J31" s="64"/>
      <c r="K31" s="65"/>
      <c r="L31" s="32" t="str">
        <f>IF(G31="","",brktest(C31,D31,E31,F31,linevalid(C31,D31,E31,F31),maxshift,minbreak))</f>
        <v/>
      </c>
      <c r="M31" s="30"/>
    </row>
    <row r="32" spans="1:13" x14ac:dyDescent="0.35">
      <c r="A32" s="25" t="str">
        <f t="shared" si="0"/>
        <v>Saturday</v>
      </c>
      <c r="B32" s="58">
        <v>20</v>
      </c>
      <c r="C32" s="3"/>
      <c r="D32" s="3"/>
      <c r="E32" s="3"/>
      <c r="F32" s="3"/>
      <c r="G32" s="23" t="str">
        <f t="shared" si="1"/>
        <v/>
      </c>
      <c r="H32" s="63"/>
      <c r="I32" s="64"/>
      <c r="J32" s="64"/>
      <c r="K32" s="65"/>
      <c r="L32" s="32" t="str">
        <f>IF(G32="","",brktest(C32,D32,E32,F32,linevalid(C32,D32,E32,F32),maxshift,minbreak))</f>
        <v/>
      </c>
      <c r="M32" s="30"/>
    </row>
    <row r="33" spans="1:13" x14ac:dyDescent="0.35">
      <c r="A33" s="25" t="str">
        <f t="shared" si="0"/>
        <v>Sunday</v>
      </c>
      <c r="B33" s="58">
        <v>21</v>
      </c>
      <c r="C33" s="3"/>
      <c r="D33" s="3"/>
      <c r="E33" s="3"/>
      <c r="F33" s="3"/>
      <c r="G33" s="23" t="str">
        <f t="shared" si="1"/>
        <v/>
      </c>
      <c r="H33" s="63"/>
      <c r="I33" s="64"/>
      <c r="J33" s="64"/>
      <c r="K33" s="65"/>
      <c r="L33" s="32" t="str">
        <f>IF(G33="","",brktest(C33,D33,E33,F33,linevalid(C33,D33,E33,F33),maxshift,minbreak))</f>
        <v/>
      </c>
      <c r="M33" s="30"/>
    </row>
    <row r="34" spans="1:13" x14ac:dyDescent="0.35">
      <c r="A34" s="25" t="str">
        <f t="shared" si="0"/>
        <v/>
      </c>
      <c r="B34" s="58">
        <v>22</v>
      </c>
      <c r="C34" s="3"/>
      <c r="D34" s="3"/>
      <c r="E34" s="3"/>
      <c r="F34" s="3"/>
      <c r="G34" s="23" t="str">
        <f t="shared" si="1"/>
        <v/>
      </c>
      <c r="H34" s="63"/>
      <c r="I34" s="64"/>
      <c r="J34" s="64"/>
      <c r="K34" s="65"/>
      <c r="L34" s="32" t="str">
        <f>IF(G34="","",brktest(C34,D34,E34,F34,linevalid(C34,D34,E34,F34),maxshift,minbreak))</f>
        <v/>
      </c>
      <c r="M34" s="30"/>
    </row>
    <row r="35" spans="1:13" x14ac:dyDescent="0.35">
      <c r="A35" s="25" t="str">
        <f t="shared" si="0"/>
        <v/>
      </c>
      <c r="B35" s="58">
        <v>23</v>
      </c>
      <c r="C35" s="3"/>
      <c r="D35" s="3"/>
      <c r="E35" s="3"/>
      <c r="F35" s="3"/>
      <c r="G35" s="23" t="str">
        <f t="shared" si="1"/>
        <v/>
      </c>
      <c r="H35" s="63"/>
      <c r="I35" s="64"/>
      <c r="J35" s="64"/>
      <c r="K35" s="65"/>
      <c r="L35" s="32" t="str">
        <f>IF(G35="","",brktest(C35,D35,E35,F35,linevalid(C35,D35,E35,F35),maxshift,minbreak))</f>
        <v/>
      </c>
      <c r="M35" s="30"/>
    </row>
    <row r="36" spans="1:13" x14ac:dyDescent="0.35">
      <c r="A36" s="25" t="str">
        <f t="shared" si="0"/>
        <v/>
      </c>
      <c r="B36" s="58">
        <v>24</v>
      </c>
      <c r="C36" s="3"/>
      <c r="D36" s="3"/>
      <c r="E36" s="3"/>
      <c r="F36" s="3"/>
      <c r="G36" s="23" t="str">
        <f t="shared" si="1"/>
        <v/>
      </c>
      <c r="H36" s="63"/>
      <c r="I36" s="64"/>
      <c r="J36" s="64"/>
      <c r="K36" s="65"/>
      <c r="L36" s="32" t="str">
        <f>IF(G36="","",brktest(C36,D36,E36,F36,linevalid(C36,D36,E36,F36),maxshift,minbreak))</f>
        <v/>
      </c>
      <c r="M36" s="30"/>
    </row>
    <row r="37" spans="1:13" x14ac:dyDescent="0.35">
      <c r="A37" s="25" t="str">
        <f t="shared" si="0"/>
        <v/>
      </c>
      <c r="B37" s="58">
        <v>25</v>
      </c>
      <c r="C37" s="3"/>
      <c r="D37" s="3"/>
      <c r="E37" s="3"/>
      <c r="F37" s="3"/>
      <c r="G37" s="23" t="str">
        <f t="shared" si="1"/>
        <v/>
      </c>
      <c r="H37" s="63"/>
      <c r="I37" s="64"/>
      <c r="J37" s="64"/>
      <c r="K37" s="65"/>
      <c r="L37" s="32" t="str">
        <f>IF(G37="","",brktest(C37,D37,E37,F37,linevalid(C37,D37,E37,F37),maxshift,minbreak))</f>
        <v/>
      </c>
      <c r="M37" s="30"/>
    </row>
    <row r="38" spans="1:13" x14ac:dyDescent="0.35">
      <c r="A38" s="25" t="str">
        <f t="shared" si="0"/>
        <v/>
      </c>
      <c r="B38" s="58">
        <v>26</v>
      </c>
      <c r="C38" s="3"/>
      <c r="D38" s="3"/>
      <c r="E38" s="3"/>
      <c r="F38" s="3"/>
      <c r="G38" s="23" t="str">
        <f t="shared" si="1"/>
        <v/>
      </c>
      <c r="H38" s="63"/>
      <c r="I38" s="64"/>
      <c r="J38" s="64"/>
      <c r="K38" s="65"/>
      <c r="L38" s="32" t="str">
        <f>IF(G38="","",brktest(C38,D38,E38,F38,linevalid(C38,D38,E38,F38),maxshift,minbreak))</f>
        <v/>
      </c>
      <c r="M38" s="30"/>
    </row>
    <row r="39" spans="1:13" x14ac:dyDescent="0.35">
      <c r="A39" s="25" t="str">
        <f t="shared" si="0"/>
        <v>Saturday</v>
      </c>
      <c r="B39" s="58">
        <v>27</v>
      </c>
      <c r="C39" s="3"/>
      <c r="D39" s="3"/>
      <c r="E39" s="3"/>
      <c r="F39" s="3"/>
      <c r="G39" s="23" t="str">
        <f t="shared" si="1"/>
        <v/>
      </c>
      <c r="H39" s="63"/>
      <c r="I39" s="64"/>
      <c r="J39" s="64"/>
      <c r="K39" s="65"/>
      <c r="L39" s="32" t="str">
        <f>IF(G39="","",brktest(C39,D39,E39,F39,linevalid(C39,D39,E39,F39),maxshift,minbreak))</f>
        <v/>
      </c>
      <c r="M39" s="30"/>
    </row>
    <row r="40" spans="1:13" x14ac:dyDescent="0.35">
      <c r="A40" s="25" t="str">
        <f t="shared" si="0"/>
        <v>Sunday</v>
      </c>
      <c r="B40" s="58">
        <v>28</v>
      </c>
      <c r="C40" s="3"/>
      <c r="D40" s="3"/>
      <c r="E40" s="3"/>
      <c r="F40" s="3"/>
      <c r="G40" s="23" t="str">
        <f t="shared" si="1"/>
        <v/>
      </c>
      <c r="H40" s="63"/>
      <c r="I40" s="64"/>
      <c r="J40" s="64"/>
      <c r="K40" s="65"/>
      <c r="L40" s="32" t="str">
        <f>IF(G40="","",brktest(C40,D40,E40,F40,linevalid(C40,D40,E40,F40),maxshift,minbreak))</f>
        <v/>
      </c>
      <c r="M40" s="30"/>
    </row>
    <row r="41" spans="1:13" x14ac:dyDescent="0.35">
      <c r="A41" s="25" t="str">
        <f>IF(OR(B13="",NOT(ISNUMBER(B13))),"",IF(WEEKDAY(DATE($I$7,MONTH(DATEVALUE("1"&amp;$J$7&amp;" "&amp;$I$7)),B13),2)=6,"Saturday",IF(WEEKDAY(DATE($I$7,MONTH(DATEVALUE("1"&amp;$J$7&amp;" "&amp;$I$7)),B13),2)=7,"Sunday","")))</f>
        <v/>
      </c>
      <c r="B41" s="58">
        <f>IF(ROW()-12&lt;=DAY(EOMONTH(DATE($I$7,MONTH(DATEVALUE("1"&amp;$J$7&amp;" "&amp;$I$7)),1),0)),ROW()-12,"X")</f>
        <v>29</v>
      </c>
      <c r="C41" s="3"/>
      <c r="D41" s="3"/>
      <c r="E41" s="3"/>
      <c r="F41" s="3"/>
      <c r="G41" s="23" t="str">
        <f t="shared" si="1"/>
        <v/>
      </c>
      <c r="H41" s="63"/>
      <c r="I41" s="64"/>
      <c r="J41" s="64"/>
      <c r="K41" s="65"/>
      <c r="L41" s="32" t="str">
        <f>IF(G41="","",brktest(C41,D41,E41,F41,linevalid(C41,D41,E41,F41),maxshift,minbreak))</f>
        <v/>
      </c>
      <c r="M41" s="30"/>
    </row>
    <row r="42" spans="1:13" x14ac:dyDescent="0.35">
      <c r="A42" s="25" t="str">
        <f>IF(OR(B14="",NOT(ISNUMBER(B14))),"",IF(WEEKDAY(DATE($I$7,MONTH(DATEVALUE("1"&amp;$J$7&amp;" "&amp;$I$7)),B14),2)=6,"Saturday",IF(WEEKDAY(DATE($I$7,MONTH(DATEVALUE("1"&amp;$J$7&amp;" "&amp;$I$7)),B14),2)=7,"Sunday","")))</f>
        <v/>
      </c>
      <c r="B42" s="58">
        <f>IF(ROW()-12&lt;=DAY(EOMONTH(DATE($I$7,MONTH(DATEVALUE("1"&amp;$J$7&amp;" "&amp;$I$7)),1),0)),ROW()-12,"X")</f>
        <v>30</v>
      </c>
      <c r="C42" s="3"/>
      <c r="D42" s="3"/>
      <c r="E42" s="3"/>
      <c r="F42" s="3"/>
      <c r="G42" s="23" t="str">
        <f t="shared" si="1"/>
        <v/>
      </c>
      <c r="H42" s="63"/>
      <c r="I42" s="64"/>
      <c r="J42" s="64"/>
      <c r="K42" s="65"/>
      <c r="L42" s="32" t="str">
        <f>IF(G42="","",brktest(C42,D42,E42,F42,linevalid(C42,D42,E42,F42),maxshift,minbreak))</f>
        <v/>
      </c>
      <c r="M42" s="30"/>
    </row>
    <row r="43" spans="1:13" x14ac:dyDescent="0.35">
      <c r="A43" s="25" t="str">
        <f>IF(OR(B15="",NOT(ISNUMBER(B15))),"",IF(WEEKDAY(DATE($I$7,MONTH(DATEVALUE("1"&amp;$J$7&amp;" "&amp;$I$7)),B15),2)=6,"Saturday",IF(WEEKDAY(DATE($I$7,MONTH(DATEVALUE("1"&amp;$J$7&amp;" "&amp;$I$7)),B15),2)=7,"Sunday","")))</f>
        <v/>
      </c>
      <c r="B43" s="58" t="str">
        <f>IF(ROW()-12&lt;=DAY(EOMONTH(DATE($I$7,MONTH(DATEVALUE("1"&amp;$J$7&amp;" "&amp;$I$7)),1),0)),ROW()-12,"X")</f>
        <v>X</v>
      </c>
      <c r="C43" s="3"/>
      <c r="D43" s="4"/>
      <c r="E43" s="5"/>
      <c r="F43" s="5"/>
      <c r="G43" s="23" t="str">
        <f t="shared" si="1"/>
        <v/>
      </c>
      <c r="H43" s="96"/>
      <c r="I43" s="64"/>
      <c r="J43" s="64"/>
      <c r="K43" s="65"/>
      <c r="L43" s="32" t="str">
        <f>IF(G43="","",brktest(C43,D43,E43,F43,linevalid(C43,D43,E43,F43),maxshift,minbreak))</f>
        <v/>
      </c>
      <c r="M43" s="30"/>
    </row>
    <row r="44" spans="1:13" x14ac:dyDescent="0.35">
      <c r="A44" s="6" t="s">
        <v>28</v>
      </c>
      <c r="B44" s="33"/>
      <c r="C44" s="33"/>
      <c r="D44" s="33"/>
      <c r="E44" s="34"/>
      <c r="F44" s="35" t="s">
        <v>29</v>
      </c>
      <c r="G44" s="26">
        <f>SUM(G13:G43)</f>
        <v>0</v>
      </c>
      <c r="H44" s="33"/>
      <c r="I44" s="33"/>
      <c r="J44" s="33"/>
      <c r="K44" s="36"/>
      <c r="L44" s="37"/>
      <c r="M44" s="30"/>
    </row>
    <row r="45" spans="1:13" x14ac:dyDescent="0.35">
      <c r="A45" s="6"/>
      <c r="B45" s="33"/>
      <c r="C45" s="33"/>
      <c r="D45" s="33"/>
      <c r="E45" s="33"/>
      <c r="F45" s="38"/>
      <c r="G45" s="7"/>
      <c r="H45" s="33"/>
      <c r="I45" s="33"/>
      <c r="J45" s="33"/>
      <c r="K45" s="36"/>
      <c r="L45" s="37"/>
      <c r="M45" s="30"/>
    </row>
    <row r="46" spans="1:13" x14ac:dyDescent="0.35">
      <c r="A46" s="95" t="s">
        <v>30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39"/>
      <c r="M46" s="30"/>
    </row>
    <row r="47" spans="1:13" x14ac:dyDescent="0.35">
      <c r="A47" s="8" t="s">
        <v>31</v>
      </c>
      <c r="B47" s="22"/>
      <c r="C47" s="22"/>
      <c r="D47" s="22"/>
      <c r="E47" s="22"/>
      <c r="F47" s="22"/>
      <c r="G47" s="8"/>
      <c r="H47" s="22"/>
      <c r="I47" s="22"/>
      <c r="J47" s="22"/>
      <c r="K47" s="22"/>
      <c r="L47" s="39"/>
      <c r="M47" s="30"/>
    </row>
    <row r="48" spans="1:13" x14ac:dyDescent="0.35">
      <c r="A48" s="100" t="s">
        <v>32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40"/>
      <c r="M48" s="30"/>
    </row>
    <row r="49" spans="1:13" x14ac:dyDescent="0.35">
      <c r="A49" s="95" t="s">
        <v>33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40"/>
      <c r="M49" s="30"/>
    </row>
    <row r="50" spans="1:13" x14ac:dyDescent="0.35">
      <c r="A50" s="66" t="s">
        <v>34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9"/>
      <c r="M50" s="30"/>
    </row>
    <row r="51" spans="1:13" x14ac:dyDescent="0.3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14"/>
      <c r="M51" s="30"/>
    </row>
    <row r="52" spans="1:13" x14ac:dyDescent="0.35">
      <c r="A52" s="61" t="s">
        <v>35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39"/>
      <c r="M52" s="30"/>
    </row>
    <row r="53" spans="1:13" x14ac:dyDescent="0.35">
      <c r="A53" s="67" t="s">
        <v>36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39"/>
      <c r="M53" s="30"/>
    </row>
    <row r="54" spans="1:13" x14ac:dyDescent="0.35">
      <c r="A54" s="93" t="s">
        <v>37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39"/>
      <c r="M54" s="30"/>
    </row>
    <row r="55" spans="1:13" x14ac:dyDescent="0.35">
      <c r="A55" s="93" t="s">
        <v>38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39"/>
      <c r="M55" s="30"/>
    </row>
    <row r="56" spans="1:13" x14ac:dyDescent="0.35">
      <c r="A56" s="67" t="s">
        <v>39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39"/>
      <c r="M56" s="30"/>
    </row>
    <row r="57" spans="1:13" x14ac:dyDescent="0.35">
      <c r="A57" s="11"/>
      <c r="B57" s="20"/>
      <c r="C57" s="20"/>
      <c r="D57" s="20"/>
      <c r="E57" s="20"/>
      <c r="F57" s="20"/>
      <c r="G57" s="11"/>
      <c r="H57" s="20"/>
      <c r="I57" s="20"/>
      <c r="J57" s="20"/>
      <c r="K57" s="20"/>
      <c r="L57" s="39"/>
      <c r="M57" s="30"/>
    </row>
    <row r="58" spans="1:13" x14ac:dyDescent="0.35">
      <c r="A58" s="12" t="s">
        <v>40</v>
      </c>
      <c r="B58" s="14"/>
      <c r="C58" s="97"/>
      <c r="D58" s="60"/>
      <c r="E58" s="60"/>
      <c r="F58" s="60"/>
      <c r="G58" s="13" t="s">
        <v>41</v>
      </c>
      <c r="H58" s="14"/>
      <c r="I58" s="14"/>
      <c r="J58" s="14"/>
      <c r="K58" s="14"/>
      <c r="L58" s="14"/>
      <c r="M58" s="30"/>
    </row>
    <row r="59" spans="1:13" x14ac:dyDescent="0.35">
      <c r="A59" s="9"/>
      <c r="B59" s="41"/>
      <c r="C59" s="41"/>
      <c r="D59" s="41"/>
      <c r="E59" s="41"/>
      <c r="F59" s="41"/>
      <c r="G59" s="9"/>
      <c r="H59" s="41"/>
      <c r="I59" s="41"/>
      <c r="J59" s="41"/>
      <c r="K59" s="41"/>
      <c r="L59" s="42"/>
      <c r="M59" s="30"/>
    </row>
    <row r="60" spans="1:13" x14ac:dyDescent="0.35">
      <c r="A60" s="10"/>
      <c r="B60" s="14"/>
      <c r="C60" s="14"/>
      <c r="D60" s="14"/>
      <c r="E60" s="14"/>
      <c r="F60" s="43"/>
      <c r="G60" s="15"/>
      <c r="H60" s="43"/>
      <c r="I60" s="44" t="s">
        <v>42</v>
      </c>
      <c r="J60" s="45"/>
      <c r="K60" s="46"/>
      <c r="L60" s="47"/>
      <c r="M60" s="30"/>
    </row>
    <row r="61" spans="1:13" x14ac:dyDescent="0.35">
      <c r="A61" s="16" t="s">
        <v>43</v>
      </c>
      <c r="B61" s="14"/>
      <c r="C61" s="14"/>
      <c r="D61" s="14"/>
      <c r="E61" s="14"/>
      <c r="F61" s="48"/>
      <c r="G61" s="13"/>
      <c r="H61" s="22"/>
      <c r="I61" s="18" t="s">
        <v>44</v>
      </c>
      <c r="J61" s="17" t="s">
        <v>45</v>
      </c>
      <c r="K61" s="18"/>
      <c r="L61" s="39"/>
      <c r="M61" s="30"/>
    </row>
    <row r="62" spans="1:13" x14ac:dyDescent="0.35">
      <c r="A62" s="93" t="s">
        <v>46</v>
      </c>
      <c r="B62" s="62"/>
      <c r="C62" s="62"/>
      <c r="D62" s="62"/>
      <c r="E62" s="62"/>
      <c r="F62" s="62"/>
      <c r="G62" s="62"/>
      <c r="H62" s="49"/>
      <c r="I62" s="49"/>
      <c r="J62" s="49"/>
      <c r="K62" s="49"/>
      <c r="L62" s="39"/>
      <c r="M62" s="30"/>
    </row>
    <row r="63" spans="1:13" x14ac:dyDescent="0.35">
      <c r="A63" s="93" t="s">
        <v>47</v>
      </c>
      <c r="B63" s="62"/>
      <c r="C63" s="62"/>
      <c r="D63" s="62"/>
      <c r="E63" s="62"/>
      <c r="F63" s="62"/>
      <c r="G63" s="62"/>
      <c r="H63" s="20"/>
      <c r="I63" s="20"/>
      <c r="J63" s="20"/>
      <c r="K63" s="20"/>
      <c r="L63" s="40"/>
      <c r="M63" s="30"/>
    </row>
    <row r="64" spans="1:13" x14ac:dyDescent="0.35">
      <c r="A64" s="11"/>
      <c r="B64" s="20"/>
      <c r="C64" s="20"/>
      <c r="D64" s="20"/>
      <c r="E64" s="20"/>
      <c r="F64" s="20"/>
      <c r="G64" s="11"/>
      <c r="H64" s="20"/>
      <c r="I64" s="20"/>
      <c r="J64" s="20"/>
      <c r="K64" s="20"/>
      <c r="L64" s="40"/>
      <c r="M64" s="30"/>
    </row>
    <row r="65" spans="1:13" x14ac:dyDescent="0.35">
      <c r="A65" s="19" t="s">
        <v>48</v>
      </c>
      <c r="B65" s="50"/>
      <c r="C65" s="20"/>
      <c r="D65" s="98"/>
      <c r="E65" s="60"/>
      <c r="F65" s="60"/>
      <c r="G65" s="60"/>
      <c r="H65" s="20"/>
      <c r="I65" s="20"/>
      <c r="J65" s="20"/>
      <c r="K65" s="20"/>
      <c r="L65" s="39"/>
      <c r="M65" s="30"/>
    </row>
    <row r="66" spans="1:13" x14ac:dyDescent="0.35">
      <c r="A66" s="16" t="s">
        <v>49</v>
      </c>
      <c r="B66" s="21"/>
      <c r="C66" s="59"/>
      <c r="D66" s="60"/>
      <c r="E66" s="60"/>
      <c r="F66" s="60"/>
      <c r="G66" s="60"/>
      <c r="H66" s="22"/>
      <c r="I66" s="22"/>
      <c r="J66" s="22"/>
      <c r="K66" s="22"/>
      <c r="L66" s="39"/>
      <c r="M66" s="30"/>
    </row>
    <row r="67" spans="1:13" x14ac:dyDescent="0.35">
      <c r="A67" s="16" t="s">
        <v>50</v>
      </c>
      <c r="B67" s="21"/>
      <c r="C67" s="59"/>
      <c r="D67" s="60"/>
      <c r="E67" s="60"/>
      <c r="F67" s="60"/>
      <c r="G67" s="8"/>
      <c r="H67" s="22"/>
      <c r="I67" s="22"/>
      <c r="J67" s="22"/>
      <c r="K67" s="22"/>
      <c r="L67" s="39"/>
      <c r="M67" s="30"/>
    </row>
    <row r="68" spans="1:13" x14ac:dyDescent="0.35">
      <c r="A68" s="16" t="s">
        <v>51</v>
      </c>
      <c r="B68" s="21"/>
      <c r="C68" s="59"/>
      <c r="D68" s="60"/>
      <c r="E68" s="60"/>
      <c r="F68" s="60"/>
      <c r="G68" s="8"/>
      <c r="H68" s="22"/>
      <c r="I68" s="22"/>
      <c r="J68" s="22"/>
      <c r="K68" s="22"/>
      <c r="L68" s="39"/>
      <c r="M68" s="30"/>
    </row>
    <row r="69" spans="1:13" x14ac:dyDescent="0.35">
      <c r="A69" s="16" t="s">
        <v>52</v>
      </c>
      <c r="B69" s="21"/>
      <c r="C69" s="59"/>
      <c r="D69" s="60"/>
      <c r="E69" s="60"/>
      <c r="F69" s="60"/>
      <c r="G69" s="8"/>
      <c r="H69" s="22"/>
      <c r="I69" s="22"/>
      <c r="J69" s="22"/>
      <c r="K69" s="22"/>
      <c r="L69" s="39"/>
      <c r="M69" s="30"/>
    </row>
    <row r="70" spans="1:13" x14ac:dyDescent="0.35">
      <c r="B70" s="30"/>
      <c r="C70" s="30"/>
      <c r="D70" s="30"/>
      <c r="E70" s="30"/>
      <c r="F70" s="30"/>
      <c r="G70" s="1" t="s">
        <v>53</v>
      </c>
      <c r="H70" s="30"/>
      <c r="I70" s="2">
        <v>2021</v>
      </c>
      <c r="J70" s="30"/>
      <c r="K70" s="30"/>
      <c r="L70" s="30"/>
      <c r="M70" s="30"/>
    </row>
    <row r="71" spans="1:13" x14ac:dyDescent="0.35">
      <c r="B71" s="30"/>
      <c r="C71" s="30"/>
      <c r="D71" s="30"/>
      <c r="E71" s="30"/>
      <c r="F71" s="30"/>
      <c r="G71" s="1" t="s">
        <v>54</v>
      </c>
      <c r="H71" s="30"/>
      <c r="I71" s="2">
        <v>2022</v>
      </c>
      <c r="J71" s="30"/>
      <c r="K71" s="30"/>
      <c r="L71" s="30"/>
      <c r="M71" s="30"/>
    </row>
    <row r="72" spans="1:13" x14ac:dyDescent="0.35">
      <c r="B72" s="30"/>
      <c r="C72" s="30"/>
      <c r="D72" s="30"/>
      <c r="E72" s="30"/>
      <c r="F72" s="30"/>
      <c r="G72" s="1" t="s">
        <v>55</v>
      </c>
      <c r="H72" s="30"/>
      <c r="I72" s="2">
        <v>2023</v>
      </c>
      <c r="J72" s="30"/>
      <c r="K72" s="30"/>
      <c r="L72" s="30"/>
      <c r="M72" s="30"/>
    </row>
    <row r="73" spans="1:13" x14ac:dyDescent="0.35">
      <c r="B73" s="30"/>
      <c r="C73" s="30"/>
      <c r="D73" s="30"/>
      <c r="E73" s="30"/>
      <c r="F73" s="30"/>
      <c r="G73" s="1" t="s">
        <v>56</v>
      </c>
      <c r="H73" s="30"/>
      <c r="I73" s="2">
        <f t="shared" ref="I73:I81" si="2">I72+1</f>
        <v>2024</v>
      </c>
      <c r="J73" s="30"/>
      <c r="K73" s="30"/>
      <c r="L73" s="30"/>
      <c r="M73" s="30"/>
    </row>
    <row r="74" spans="1:13" x14ac:dyDescent="0.35">
      <c r="B74" s="30"/>
      <c r="C74" s="30"/>
      <c r="D74" s="30"/>
      <c r="E74" s="30"/>
      <c r="F74" s="30"/>
      <c r="G74" s="1" t="s">
        <v>12</v>
      </c>
      <c r="H74" s="30"/>
      <c r="I74" s="2">
        <f t="shared" si="2"/>
        <v>2025</v>
      </c>
      <c r="J74" s="30"/>
      <c r="K74" s="30"/>
      <c r="L74" s="30"/>
      <c r="M74" s="30"/>
    </row>
    <row r="75" spans="1:13" x14ac:dyDescent="0.35">
      <c r="B75" s="30"/>
      <c r="C75" s="30"/>
      <c r="D75" s="30"/>
      <c r="E75" s="30"/>
      <c r="F75" s="30"/>
      <c r="G75" s="1" t="s">
        <v>57</v>
      </c>
      <c r="H75" s="30"/>
      <c r="I75" s="2">
        <f t="shared" si="2"/>
        <v>2026</v>
      </c>
      <c r="J75" s="30"/>
      <c r="K75" s="30"/>
      <c r="L75" s="30"/>
      <c r="M75" s="30"/>
    </row>
    <row r="76" spans="1:13" x14ac:dyDescent="0.35">
      <c r="B76" s="30"/>
      <c r="C76" s="30"/>
      <c r="D76" s="30"/>
      <c r="E76" s="30"/>
      <c r="F76" s="30"/>
      <c r="G76" s="1" t="s">
        <v>58</v>
      </c>
      <c r="H76" s="30"/>
      <c r="I76" s="2">
        <f t="shared" si="2"/>
        <v>2027</v>
      </c>
      <c r="J76" s="30"/>
      <c r="K76" s="30"/>
      <c r="L76" s="30"/>
      <c r="M76" s="30"/>
    </row>
    <row r="77" spans="1:13" x14ac:dyDescent="0.35">
      <c r="B77" s="30"/>
      <c r="C77" s="51"/>
      <c r="D77" s="30"/>
      <c r="E77" s="30"/>
      <c r="F77" s="30"/>
      <c r="G77" s="1" t="s">
        <v>59</v>
      </c>
      <c r="H77" s="30"/>
      <c r="I77" s="2">
        <f t="shared" si="2"/>
        <v>2028</v>
      </c>
      <c r="J77" s="30"/>
      <c r="K77" s="30"/>
      <c r="L77" s="30"/>
      <c r="M77" s="30"/>
    </row>
    <row r="78" spans="1:13" x14ac:dyDescent="0.35">
      <c r="B78" s="30"/>
      <c r="C78" s="51"/>
      <c r="D78" s="30"/>
      <c r="E78" s="30"/>
      <c r="F78" s="30"/>
      <c r="G78" s="1" t="s">
        <v>60</v>
      </c>
      <c r="H78" s="30"/>
      <c r="I78" s="2">
        <f t="shared" si="2"/>
        <v>2029</v>
      </c>
      <c r="J78" s="30"/>
      <c r="K78" s="30"/>
      <c r="L78" s="30"/>
      <c r="M78" s="30"/>
    </row>
    <row r="79" spans="1:13" x14ac:dyDescent="0.35">
      <c r="B79" s="30"/>
      <c r="C79" s="52" t="s">
        <v>5</v>
      </c>
      <c r="D79" s="30"/>
      <c r="E79" s="30"/>
      <c r="F79" s="30"/>
      <c r="G79" s="1" t="s">
        <v>61</v>
      </c>
      <c r="H79" s="30"/>
      <c r="I79" s="2">
        <f t="shared" si="2"/>
        <v>2030</v>
      </c>
      <c r="J79" s="30"/>
      <c r="K79" s="30"/>
      <c r="L79" s="30"/>
      <c r="M79" s="30"/>
    </row>
    <row r="80" spans="1:13" x14ac:dyDescent="0.35">
      <c r="B80" s="30"/>
      <c r="C80" s="52" t="s">
        <v>62</v>
      </c>
      <c r="D80" s="30"/>
      <c r="E80" s="30"/>
      <c r="F80" s="30"/>
      <c r="G80" s="1" t="s">
        <v>63</v>
      </c>
      <c r="H80" s="30"/>
      <c r="I80" s="2">
        <f t="shared" si="2"/>
        <v>2031</v>
      </c>
      <c r="J80" s="30"/>
      <c r="K80" s="30"/>
      <c r="L80" s="30"/>
      <c r="M80" s="30"/>
    </row>
    <row r="81" spans="2:13" x14ac:dyDescent="0.35">
      <c r="B81" s="30"/>
      <c r="C81" s="30"/>
      <c r="D81" s="30"/>
      <c r="E81" s="30"/>
      <c r="F81" s="30"/>
      <c r="G81" s="1" t="s">
        <v>64</v>
      </c>
      <c r="H81" s="30"/>
      <c r="I81" s="2">
        <f t="shared" si="2"/>
        <v>2032</v>
      </c>
      <c r="J81" s="30"/>
      <c r="K81" s="30"/>
      <c r="L81" s="30"/>
      <c r="M81" s="30"/>
    </row>
    <row r="82" spans="2:13" x14ac:dyDescent="0.35">
      <c r="B82" s="30"/>
      <c r="C82" s="30"/>
      <c r="D82" s="30"/>
      <c r="E82" s="30"/>
      <c r="F82" s="30"/>
      <c r="H82" s="30"/>
      <c r="I82" s="30"/>
      <c r="J82" s="30"/>
      <c r="K82" s="30"/>
      <c r="L82" s="30"/>
      <c r="M82" s="30"/>
    </row>
    <row r="83" spans="2:13" x14ac:dyDescent="0.35">
      <c r="B83" s="30"/>
      <c r="C83" s="30"/>
      <c r="D83" s="30"/>
      <c r="E83" s="30"/>
      <c r="F83" s="30"/>
      <c r="H83" s="30"/>
      <c r="I83" s="30"/>
      <c r="J83" s="30"/>
      <c r="K83" s="30"/>
      <c r="L83" s="30"/>
      <c r="M83" s="30"/>
    </row>
    <row r="84" spans="2:13" x14ac:dyDescent="0.35">
      <c r="B84" s="30"/>
      <c r="C84" s="30"/>
      <c r="D84" s="30"/>
      <c r="E84" s="30"/>
      <c r="F84" s="30"/>
      <c r="G84" s="1" t="s">
        <v>65</v>
      </c>
      <c r="H84" s="30"/>
      <c r="I84" s="30"/>
      <c r="J84" s="30"/>
      <c r="K84" s="30"/>
      <c r="L84" s="30"/>
      <c r="M84" s="30"/>
    </row>
    <row r="85" spans="2:13" x14ac:dyDescent="0.35">
      <c r="B85" s="30"/>
      <c r="C85" s="2" t="s">
        <v>66</v>
      </c>
      <c r="D85" s="30"/>
      <c r="E85" s="30"/>
      <c r="F85" s="30"/>
      <c r="G85" s="1" t="s">
        <v>67</v>
      </c>
      <c r="H85" s="30"/>
      <c r="I85" s="30"/>
      <c r="J85" s="30"/>
      <c r="K85" s="30"/>
      <c r="L85" s="30"/>
      <c r="M85" s="30"/>
    </row>
    <row r="86" spans="2:13" x14ac:dyDescent="0.35">
      <c r="B86" s="30"/>
      <c r="C86" s="2" t="s">
        <v>68</v>
      </c>
      <c r="D86" s="30"/>
      <c r="E86" s="30"/>
      <c r="F86" s="30"/>
      <c r="G86" s="1" t="s">
        <v>69</v>
      </c>
      <c r="H86" s="30"/>
      <c r="I86" s="30"/>
      <c r="J86" s="30"/>
      <c r="K86" s="30"/>
      <c r="L86" s="30"/>
      <c r="M86" s="30"/>
    </row>
    <row r="87" spans="2:13" x14ac:dyDescent="0.35">
      <c r="B87" s="30"/>
      <c r="C87" s="2" t="s">
        <v>8</v>
      </c>
      <c r="D87" s="30"/>
      <c r="E87" s="30"/>
      <c r="F87" s="30"/>
      <c r="H87" s="30"/>
      <c r="I87" s="30"/>
      <c r="J87" s="30"/>
      <c r="K87" s="30"/>
      <c r="L87" s="30"/>
      <c r="M87" s="30"/>
    </row>
    <row r="88" spans="2:13" x14ac:dyDescent="0.35">
      <c r="B88" s="30"/>
      <c r="C88" s="2" t="s">
        <v>70</v>
      </c>
      <c r="D88" s="30"/>
      <c r="E88" s="30"/>
      <c r="F88" s="30"/>
      <c r="H88" s="30"/>
      <c r="I88" s="30"/>
      <c r="J88" s="30"/>
      <c r="K88" s="30"/>
      <c r="L88" s="30"/>
      <c r="M88" s="30"/>
    </row>
  </sheetData>
  <sheetProtection password="C833" sheet="1"/>
  <mergeCells count="74">
    <mergeCell ref="L2:M2"/>
    <mergeCell ref="H28:K28"/>
    <mergeCell ref="H22:K22"/>
    <mergeCell ref="H13:K13"/>
    <mergeCell ref="A48:K48"/>
    <mergeCell ref="H27:K27"/>
    <mergeCell ref="H12:K12"/>
    <mergeCell ref="H2:H3"/>
    <mergeCell ref="C9:C10"/>
    <mergeCell ref="H14:K14"/>
    <mergeCell ref="D2:E2"/>
    <mergeCell ref="H10:K10"/>
    <mergeCell ref="B9:B10"/>
    <mergeCell ref="F4:G5"/>
    <mergeCell ref="F9:F10"/>
    <mergeCell ref="H9:K9"/>
    <mergeCell ref="C67:F67"/>
    <mergeCell ref="H24:K24"/>
    <mergeCell ref="H15:K15"/>
    <mergeCell ref="H33:K33"/>
    <mergeCell ref="A63:G63"/>
    <mergeCell ref="H42:K42"/>
    <mergeCell ref="H23:K23"/>
    <mergeCell ref="H18:K18"/>
    <mergeCell ref="D65:G65"/>
    <mergeCell ref="H40:K40"/>
    <mergeCell ref="H31:K31"/>
    <mergeCell ref="A55:K55"/>
    <mergeCell ref="H39:K39"/>
    <mergeCell ref="H25:K25"/>
    <mergeCell ref="C69:F69"/>
    <mergeCell ref="H30:K30"/>
    <mergeCell ref="H26:K26"/>
    <mergeCell ref="A54:K54"/>
    <mergeCell ref="I2:K3"/>
    <mergeCell ref="J6:K6"/>
    <mergeCell ref="H35:K35"/>
    <mergeCell ref="H20:K20"/>
    <mergeCell ref="H38:K38"/>
    <mergeCell ref="C68:F68"/>
    <mergeCell ref="H29:K29"/>
    <mergeCell ref="A46:K46"/>
    <mergeCell ref="H43:K43"/>
    <mergeCell ref="C58:F58"/>
    <mergeCell ref="A56:K56"/>
    <mergeCell ref="H41:K41"/>
    <mergeCell ref="F1:K1"/>
    <mergeCell ref="D4:E4"/>
    <mergeCell ref="H21:K21"/>
    <mergeCell ref="D9:E9"/>
    <mergeCell ref="D3:E3"/>
    <mergeCell ref="F2:G3"/>
    <mergeCell ref="H4:H5"/>
    <mergeCell ref="D5:E5"/>
    <mergeCell ref="I4:K5"/>
    <mergeCell ref="G9:G10"/>
    <mergeCell ref="F6:H6"/>
    <mergeCell ref="A9:A10"/>
    <mergeCell ref="H17:K17"/>
    <mergeCell ref="H11:K11"/>
    <mergeCell ref="F7:H7"/>
    <mergeCell ref="J7:K7"/>
    <mergeCell ref="C66:G66"/>
    <mergeCell ref="A52:K52"/>
    <mergeCell ref="H16:K16"/>
    <mergeCell ref="H32:K32"/>
    <mergeCell ref="A50:K51"/>
    <mergeCell ref="H19:K19"/>
    <mergeCell ref="H37:K37"/>
    <mergeCell ref="H36:K36"/>
    <mergeCell ref="A53:K53"/>
    <mergeCell ref="H34:K34"/>
    <mergeCell ref="A62:G62"/>
    <mergeCell ref="A49:K49"/>
  </mergeCells>
  <conditionalFormatting sqref="C11:F26">
    <cfRule type="expression" dxfId="4" priority="1" stopIfTrue="1">
      <formula>C11-INT(C11)&gt;0.59</formula>
    </cfRule>
  </conditionalFormatting>
  <conditionalFormatting sqref="C27:F43">
    <cfRule type="expression" dxfId="3" priority="4" stopIfTrue="1">
      <formula>C27-INT(C27)&gt;0.59</formula>
    </cfRule>
  </conditionalFormatting>
  <conditionalFormatting sqref="C41:F43 H41:K43">
    <cfRule type="expression" dxfId="2" priority="3" stopIfTrue="1">
      <formula>$B41="X"</formula>
    </cfRule>
  </conditionalFormatting>
  <conditionalFormatting sqref="G11:G43">
    <cfRule type="cellIs" dxfId="1" priority="7" stopIfTrue="1" operator="lessThanOrEqual">
      <formula>1</formula>
    </cfRule>
    <cfRule type="cellIs" dxfId="0" priority="8" stopIfTrue="1" operator="greaterThanOrEqual">
      <formula>10</formula>
    </cfRule>
  </conditionalFormatting>
  <dataValidations xWindow="818" yWindow="350" count="5">
    <dataValidation type="list" allowBlank="1" showInputMessage="1" showErrorMessage="1" sqref="D5:E5" xr:uid="{00000000-0002-0000-0000-000000000000}">
      <formula1>$C$85:$C$88</formula1>
    </dataValidation>
    <dataValidation type="list" allowBlank="1" showInputMessage="1" showErrorMessage="1" sqref="D3:E3" xr:uid="{00000000-0002-0000-0000-000001000000}">
      <formula1>$C$77:$C$80</formula1>
    </dataValidation>
    <dataValidation type="list" allowBlank="1" showInputMessage="1" showErrorMessage="1" sqref="I7" xr:uid="{00000000-0002-0000-0000-000002000000}">
      <formula1>$I$70:$I$81</formula1>
    </dataValidation>
    <dataValidation type="list" allowBlank="1" showInputMessage="1" showErrorMessage="1" sqref="J7:K7" xr:uid="{00000000-0002-0000-0000-000003000000}">
      <formula1>$G$70:$G$81</formula1>
    </dataValidation>
    <dataValidation allowBlank="1" showInputMessage="1" showErrorMessage="1" promptTitle="Cost Code" prompt="***Please remember to provide Cost Code***" sqref="A46:K46" xr:uid="{00000000-0002-0000-0000-000004000000}"/>
  </dataValidations>
  <pageMargins left="0.7" right="0.7" top="0.75" bottom="0.75" header="0.3" footer="0.3"/>
  <pageSetup paperSize="9" orientation="portrait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411304F2E7D40AFA59C9B5C1A7BF3" ma:contentTypeVersion="36" ma:contentTypeDescription="Create a new document." ma:contentTypeScope="" ma:versionID="fe0628c473c54b8074b34f61d8129ebe">
  <xsd:schema xmlns:xsd="http://www.w3.org/2001/XMLSchema" xmlns:xs="http://www.w3.org/2001/XMLSchema" xmlns:p="http://schemas.microsoft.com/office/2006/metadata/properties" xmlns:ns2="609c7345-82a2-47b0-9357-b6dcc0560a8a" xmlns:ns3="0f9df188-d843-4981-b3f7-dc530d115c83" targetNamespace="http://schemas.microsoft.com/office/2006/metadata/properties" ma:root="true" ma:fieldsID="c44e85bed0407f5eccc667c9366c3c2e" ns2:_="" ns3:_="">
    <xsd:import namespace="609c7345-82a2-47b0-9357-b6dcc0560a8a"/>
    <xsd:import namespace="0f9df188-d843-4981-b3f7-dc530d115c8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c7345-82a2-47b0-9357-b6dcc0560a8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9abe8b55-4679-4325-8f0c-12ecc7821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188-d843-4981-b3f7-dc530d115c83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1347640-321e-4c7f-8737-3dccbd5bb925}" ma:internalName="TaxCatchAll" ma:showField="CatchAllData" ma:web="0f9df188-d843-4981-b3f7-dc530d115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_Channel_Section_Location xmlns="609c7345-82a2-47b0-9357-b6dcc0560a8a" xsi:nil="true"/>
    <Owner xmlns="609c7345-82a2-47b0-9357-b6dcc0560a8a">
      <UserInfo>
        <DisplayName/>
        <AccountId xsi:nil="true"/>
        <AccountType/>
      </UserInfo>
    </Owner>
    <AppVersion xmlns="609c7345-82a2-47b0-9357-b6dcc0560a8a" xsi:nil="true"/>
    <LMS_Mappings xmlns="609c7345-82a2-47b0-9357-b6dcc0560a8a" xsi:nil="true"/>
    <IsNotebookLocked xmlns="609c7345-82a2-47b0-9357-b6dcc0560a8a" xsi:nil="true"/>
    <Templates xmlns="609c7345-82a2-47b0-9357-b6dcc0560a8a" xsi:nil="true"/>
    <Members xmlns="609c7345-82a2-47b0-9357-b6dcc0560a8a">
      <UserInfo>
        <DisplayName/>
        <AccountId xsi:nil="true"/>
        <AccountType/>
      </UserInfo>
    </Members>
    <NotebookType xmlns="609c7345-82a2-47b0-9357-b6dcc0560a8a" xsi:nil="true"/>
    <FolderType xmlns="609c7345-82a2-47b0-9357-b6dcc0560a8a" xsi:nil="true"/>
    <TeamsChannelId xmlns="609c7345-82a2-47b0-9357-b6dcc0560a8a" xsi:nil="true"/>
    <Invited_Leaders xmlns="609c7345-82a2-47b0-9357-b6dcc0560a8a" xsi:nil="true"/>
    <Math_Settings xmlns="609c7345-82a2-47b0-9357-b6dcc0560a8a" xsi:nil="true"/>
    <Member_Groups xmlns="609c7345-82a2-47b0-9357-b6dcc0560a8a">
      <UserInfo>
        <DisplayName/>
        <AccountId xsi:nil="true"/>
        <AccountType/>
      </UserInfo>
    </Member_Groups>
    <Invited_Members xmlns="609c7345-82a2-47b0-9357-b6dcc0560a8a" xsi:nil="true"/>
    <Is_Collaboration_Space_Locked xmlns="609c7345-82a2-47b0-9357-b6dcc0560a8a" xsi:nil="true"/>
    <TaxCatchAll xmlns="0f9df188-d843-4981-b3f7-dc530d115c83" xsi:nil="true"/>
    <Self_Registration_Enabled xmlns="609c7345-82a2-47b0-9357-b6dcc0560a8a" xsi:nil="true"/>
    <Leaders xmlns="609c7345-82a2-47b0-9357-b6dcc0560a8a">
      <UserInfo>
        <DisplayName/>
        <AccountId xsi:nil="true"/>
        <AccountType/>
      </UserInfo>
    </Leaders>
    <Distribution_Groups xmlns="609c7345-82a2-47b0-9357-b6dcc0560a8a" xsi:nil="true"/>
    <lcf76f155ced4ddcb4097134ff3c332f xmlns="609c7345-82a2-47b0-9357-b6dcc0560a8a">
      <Terms xmlns="http://schemas.microsoft.com/office/infopath/2007/PartnerControls"/>
    </lcf76f155ced4ddcb4097134ff3c332f>
    <DefaultSectionNames xmlns="609c7345-82a2-47b0-9357-b6dcc0560a8a" xsi:nil="true"/>
    <Has_Leaders_Only_SectionGroup xmlns="609c7345-82a2-47b0-9357-b6dcc0560a8a" xsi:nil="true"/>
    <CultureName xmlns="609c7345-82a2-47b0-9357-b6dcc0560a8a" xsi:nil="true"/>
  </documentManagement>
</p:properties>
</file>

<file path=customXml/itemProps1.xml><?xml version="1.0" encoding="utf-8"?>
<ds:datastoreItem xmlns:ds="http://schemas.openxmlformats.org/officeDocument/2006/customXml" ds:itemID="{C575952A-9007-43A8-A008-97451B0F474F}"/>
</file>

<file path=customXml/itemProps2.xml><?xml version="1.0" encoding="utf-8"?>
<ds:datastoreItem xmlns:ds="http://schemas.openxmlformats.org/officeDocument/2006/customXml" ds:itemID="{D018C353-8286-4719-9776-6131B838F7F2}"/>
</file>

<file path=customXml/itemProps3.xml><?xml version="1.0" encoding="utf-8"?>
<ds:datastoreItem xmlns:ds="http://schemas.openxmlformats.org/officeDocument/2006/customXml" ds:itemID="{3364B14D-3127-4F46-B733-F11FFB9EB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maxshift</vt:lpstr>
      <vt:lpstr>minbreak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 Zheng</dc:creator>
  <cp:lastModifiedBy>Zhi Zheng</cp:lastModifiedBy>
  <dcterms:created xsi:type="dcterms:W3CDTF">2026-04-09T09:31:13Z</dcterms:created>
  <dcterms:modified xsi:type="dcterms:W3CDTF">2026-06-09T14:44:09Z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0x010100E42411304F2E7D40AFA59C9B5C1A7BF3</vt:lpwstr>
  </property>
</Properties>
</file>