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o1742a\Downloads\"/>
    </mc:Choice>
  </mc:AlternateContent>
  <xr:revisionPtr revIDLastSave="0" documentId="8_{625BDA24-B66A-44A4-BD79-4FC1359DB59F}" xr6:coauthVersionLast="47" xr6:coauthVersionMax="47" xr10:uidLastSave="{00000000-0000-0000-0000-000000000000}"/>
  <bookViews>
    <workbookView xWindow="30270" yWindow="1485" windowWidth="21600" windowHeight="11175" xr2:uid="{00000000-000D-0000-FFFF-FFFF00000000}"/>
  </bookViews>
  <sheets>
    <sheet name="Sheet1" sheetId="1" r:id="rId1"/>
    <sheet name="point valu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C19" i="1" l="1"/>
  <c r="B19" i="1"/>
  <c r="C9" i="1"/>
  <c r="B9" i="1"/>
  <c r="B14" i="1"/>
  <c r="D14" i="1" s="1"/>
  <c r="D9" i="1" l="1"/>
  <c r="E9" i="1" s="1"/>
  <c r="D19" i="1"/>
  <c r="E19" i="1" s="1"/>
  <c r="F19" i="1" s="1"/>
  <c r="E14" i="1"/>
  <c r="F14" i="1" s="1"/>
  <c r="H19" i="1" l="1"/>
  <c r="G19" i="1"/>
  <c r="B23" i="1"/>
  <c r="D23" i="1" s="1"/>
  <c r="C18" i="1"/>
  <c r="B18" i="1"/>
  <c r="B13" i="1"/>
  <c r="D13" i="1" s="1"/>
  <c r="B8" i="1"/>
  <c r="I19" i="1" l="1"/>
  <c r="D18" i="1"/>
  <c r="E23" i="1"/>
  <c r="F23" i="1" s="1"/>
  <c r="E13" i="1"/>
  <c r="F13" i="1" s="1"/>
  <c r="F18" i="1" l="1"/>
  <c r="G18" i="1" s="1"/>
  <c r="E18" i="1"/>
  <c r="H23" i="1"/>
  <c r="G23" i="1"/>
  <c r="I23" i="1" l="1"/>
  <c r="C8" i="1" l="1"/>
  <c r="D8" i="1" l="1"/>
  <c r="E8" i="1" s="1"/>
  <c r="H18" i="1"/>
  <c r="F8" i="1" l="1"/>
  <c r="I18" i="1"/>
</calcChain>
</file>

<file path=xl/sharedStrings.xml><?xml version="1.0" encoding="utf-8"?>
<sst xmlns="http://schemas.openxmlformats.org/spreadsheetml/2006/main" count="41" uniqueCount="22">
  <si>
    <t>Please use this sheet to generate hourly rates for CASUAL EMPLOYEES and then the associated manager costs</t>
  </si>
  <si>
    <t>The Point Value field is a drop down, please select the correct point on the scale you will be paying at.</t>
  </si>
  <si>
    <t>This sheet should not be used to calculate manager costs for non-Casual employees</t>
  </si>
  <si>
    <t>Avery Hill/Greenwich Assignments</t>
  </si>
  <si>
    <t>Point Value</t>
  </si>
  <si>
    <t>Basic</t>
  </si>
  <si>
    <t>LW</t>
  </si>
  <si>
    <t>Basic+LW</t>
  </si>
  <si>
    <t>Holiday</t>
  </si>
  <si>
    <t>Total</t>
  </si>
  <si>
    <t>D</t>
  </si>
  <si>
    <t>Medway Assignments</t>
  </si>
  <si>
    <t>Manager Costs (Avery Hill/Greenwich)</t>
  </si>
  <si>
    <t>Grade</t>
  </si>
  <si>
    <t>TOTAL HOURLY</t>
  </si>
  <si>
    <t>ERS NI</t>
  </si>
  <si>
    <t>ERS NEST</t>
  </si>
  <si>
    <t>Max TOTAL</t>
  </si>
  <si>
    <t>Manager Costs (Medway)</t>
  </si>
  <si>
    <t>Payscales/LW Values (from 1Mar25)</t>
  </si>
  <si>
    <t>Greenwich</t>
  </si>
  <si>
    <t>Medway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</si>
</sst>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 applyAlignment="1">
      <alignment wrapText="1"/>
    </xf>
    <xf numFmtId="0" fontId="2" fillId="0" borderId="0" xfId="0" applyFont="1"/>
    <xf numFmtId="0" fontId="1" fillId="0" borderId="0" xfId="0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6" fontId="7" fillId="0" borderId="0" xfId="0" applyNumberFormat="1" applyFont="1"/>
    <xf numFmtId="164" fontId="4" fillId="0" borderId="0" xfId="0" applyNumberFormat="1" applyFont="1"/>
    <xf numFmtId="0" fontId="5" fillId="2" borderId="0" xfId="0" applyFont="1" applyFill="1"/>
    <xf numFmtId="0" fontId="0" fillId="2" borderId="0" xfId="0" applyFill="1"/>
    <xf numFmtId="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5"/>
  <sheetViews>
    <sheetView tabSelected="1" workbookViewId="0">
      <selection activeCell="A2" sqref="A2"/>
    </sheetView>
  </sheetViews>
  <sheetFormatPr defaultRowHeight="15" x14ac:dyDescent="0.25"/>
  <cols>
    <col min="1" max="1" width="14" customWidth="1"/>
    <col min="2" max="6" width="9.28515625" style="1"/>
    <col min="11" max="11" width="9.28515625" style="7"/>
    <col min="12" max="14" width="8.7109375" style="7"/>
    <col min="15" max="22" width="9.28515625" style="7"/>
    <col min="23" max="24" width="9.28515625" style="11"/>
  </cols>
  <sheetData>
    <row r="1" spans="1:15" x14ac:dyDescent="0.25">
      <c r="A1" t="s">
        <v>0</v>
      </c>
      <c r="J1" s="11"/>
    </row>
    <row r="2" spans="1:15" x14ac:dyDescent="0.25">
      <c r="A2" t="s">
        <v>1</v>
      </c>
      <c r="J2" s="11"/>
    </row>
    <row r="3" spans="1:15" x14ac:dyDescent="0.25">
      <c r="A3" t="s">
        <v>2</v>
      </c>
      <c r="J3" s="11"/>
    </row>
    <row r="4" spans="1:15" x14ac:dyDescent="0.25">
      <c r="J4" s="11"/>
    </row>
    <row r="5" spans="1:15" x14ac:dyDescent="0.25">
      <c r="A5" s="9" t="s">
        <v>3</v>
      </c>
      <c r="B5" s="10"/>
      <c r="C5" s="10"/>
      <c r="I5" s="7">
        <v>15842</v>
      </c>
      <c r="J5" s="7">
        <v>18965</v>
      </c>
      <c r="K5" s="7">
        <v>5476</v>
      </c>
      <c r="L5" s="7">
        <v>12.07</v>
      </c>
      <c r="M5" s="7">
        <v>15</v>
      </c>
      <c r="N5" s="7">
        <v>3</v>
      </c>
    </row>
    <row r="6" spans="1:15" x14ac:dyDescent="0.25">
      <c r="J6" s="11"/>
    </row>
    <row r="7" spans="1:15" x14ac:dyDescent="0.25">
      <c r="A7" s="2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J7" s="11"/>
    </row>
    <row r="8" spans="1:15" x14ac:dyDescent="0.25">
      <c r="A8" s="4">
        <v>9</v>
      </c>
      <c r="B8" s="5">
        <f>(VLOOKUP(Sheet1!A8,'point values'!A:B,2,FALSE))/1820</f>
        <v>12.82967032967033</v>
      </c>
      <c r="C8" s="5">
        <f>$K$5/1820</f>
        <v>3.0087912087912088</v>
      </c>
      <c r="D8" s="5">
        <f>B8+C8</f>
        <v>15.838461538461539</v>
      </c>
      <c r="E8" s="5">
        <f>D8*$L$5%</f>
        <v>1.9117023076923079</v>
      </c>
      <c r="F8" s="5">
        <f>D8+E8</f>
        <v>17.750163846153846</v>
      </c>
      <c r="H8" s="1"/>
      <c r="J8" s="11"/>
    </row>
    <row r="9" spans="1:15" x14ac:dyDescent="0.25">
      <c r="A9" s="4">
        <v>22</v>
      </c>
      <c r="B9" s="5">
        <f>(VLOOKUP(Sheet1!A9,'point values'!A:B,2,FALSE))/1820</f>
        <v>17.162637362637362</v>
      </c>
      <c r="C9" s="5">
        <f>$K$5/1820</f>
        <v>3.0087912087912088</v>
      </c>
      <c r="D9" s="5">
        <f>B9+C9</f>
        <v>20.171428571428571</v>
      </c>
      <c r="E9" s="5">
        <f>D9*$L$5%</f>
        <v>2.4346914285714285</v>
      </c>
      <c r="F9" s="5">
        <f>D9+E9</f>
        <v>22.606120000000001</v>
      </c>
      <c r="J9" s="11"/>
      <c r="O9" s="7" t="s">
        <v>10</v>
      </c>
    </row>
    <row r="10" spans="1:15" x14ac:dyDescent="0.25">
      <c r="A10" s="9" t="s">
        <v>11</v>
      </c>
      <c r="J10" s="11"/>
    </row>
    <row r="11" spans="1:15" x14ac:dyDescent="0.25">
      <c r="J11" s="11"/>
    </row>
    <row r="12" spans="1:15" x14ac:dyDescent="0.25">
      <c r="A12" s="2" t="s">
        <v>4</v>
      </c>
      <c r="B12" s="3" t="s">
        <v>5</v>
      </c>
      <c r="C12" s="3" t="s">
        <v>6</v>
      </c>
      <c r="D12" s="3" t="s">
        <v>7</v>
      </c>
      <c r="E12" s="3" t="s">
        <v>8</v>
      </c>
      <c r="F12" s="3" t="s">
        <v>9</v>
      </c>
      <c r="J12" s="11"/>
    </row>
    <row r="13" spans="1:15" x14ac:dyDescent="0.25">
      <c r="A13" s="4">
        <v>9</v>
      </c>
      <c r="B13" s="5">
        <f>(VLOOKUP(Sheet1!A13,'point values'!A:B,2,FALSE))/1820</f>
        <v>12.82967032967033</v>
      </c>
      <c r="C13" s="5">
        <v>0</v>
      </c>
      <c r="D13" s="5">
        <f>B13+C13</f>
        <v>12.82967032967033</v>
      </c>
      <c r="E13" s="5">
        <f>D13*$L$5%</f>
        <v>1.5485412087912089</v>
      </c>
      <c r="F13" s="5">
        <f>D13+E13</f>
        <v>14.378211538461539</v>
      </c>
      <c r="J13" s="11"/>
    </row>
    <row r="14" spans="1:15" x14ac:dyDescent="0.25">
      <c r="A14" s="4">
        <v>22</v>
      </c>
      <c r="B14" s="5">
        <f>(VLOOKUP(Sheet1!A14,'point values'!A:B,2,FALSE))/1820</f>
        <v>17.162637362637362</v>
      </c>
      <c r="C14" s="5">
        <v>0</v>
      </c>
      <c r="D14" s="5">
        <f>B14+C14</f>
        <v>17.162637362637362</v>
      </c>
      <c r="E14" s="5">
        <f>D14*$L$5%</f>
        <v>2.0715303296703298</v>
      </c>
      <c r="F14" s="5">
        <f>D14+E14</f>
        <v>19.234167692307693</v>
      </c>
      <c r="J14" s="11"/>
    </row>
    <row r="15" spans="1:15" x14ac:dyDescent="0.25">
      <c r="A15" s="9" t="s">
        <v>12</v>
      </c>
      <c r="J15" s="11"/>
      <c r="K15" s="11"/>
      <c r="L15" s="11"/>
      <c r="M15" s="11"/>
      <c r="N15" s="11"/>
    </row>
    <row r="16" spans="1:15" x14ac:dyDescent="0.25">
      <c r="J16" s="11"/>
      <c r="K16" s="11"/>
      <c r="L16" s="11"/>
      <c r="M16" s="11"/>
      <c r="N16" s="11"/>
    </row>
    <row r="17" spans="1:14" ht="30" x14ac:dyDescent="0.25">
      <c r="A17" s="2" t="s">
        <v>13</v>
      </c>
      <c r="B17" s="3" t="s">
        <v>5</v>
      </c>
      <c r="C17" s="3" t="s">
        <v>6</v>
      </c>
      <c r="D17" s="3" t="s">
        <v>7</v>
      </c>
      <c r="E17" s="3" t="s">
        <v>8</v>
      </c>
      <c r="F17" s="6" t="s">
        <v>14</v>
      </c>
      <c r="G17" s="3" t="s">
        <v>15</v>
      </c>
      <c r="H17" s="3" t="s">
        <v>16</v>
      </c>
      <c r="I17" s="6" t="s">
        <v>17</v>
      </c>
      <c r="J17" s="11"/>
      <c r="K17" s="11"/>
      <c r="L17" s="11"/>
      <c r="M17" s="11"/>
      <c r="N17" s="11"/>
    </row>
    <row r="18" spans="1:14" x14ac:dyDescent="0.25">
      <c r="A18" s="4">
        <v>9</v>
      </c>
      <c r="B18" s="5">
        <f>(VLOOKUP(Sheet1!A18,'point values'!A:B,2,FALSE))/1820</f>
        <v>12.82967032967033</v>
      </c>
      <c r="C18" s="5">
        <f>$K$5/1820</f>
        <v>3.0087912087912088</v>
      </c>
      <c r="D18" s="5">
        <f>B18+C18</f>
        <v>15.838461538461539</v>
      </c>
      <c r="E18" s="5">
        <f>D18*$L$5%</f>
        <v>1.9117023076923079</v>
      </c>
      <c r="F18" s="5">
        <f>D18+E18</f>
        <v>17.750163846153846</v>
      </c>
      <c r="G18" s="5">
        <f>F18*$M$5%</f>
        <v>2.6625245769230768</v>
      </c>
      <c r="H18" s="5">
        <f>F18*$N$5%</f>
        <v>0.53250491538461542</v>
      </c>
      <c r="I18" s="5">
        <f>F18+G18+H18</f>
        <v>20.945193338461536</v>
      </c>
      <c r="J18" s="11"/>
      <c r="K18" s="15"/>
      <c r="L18" s="11"/>
      <c r="M18" s="11"/>
      <c r="N18" s="11"/>
    </row>
    <row r="19" spans="1:14" x14ac:dyDescent="0.25">
      <c r="A19" s="4">
        <v>22</v>
      </c>
      <c r="B19" s="5">
        <f>(VLOOKUP(Sheet1!A19,'point values'!A:B,2,FALSE))/1820</f>
        <v>17.162637362637362</v>
      </c>
      <c r="C19" s="5">
        <f>$K$5/1820</f>
        <v>3.0087912087912088</v>
      </c>
      <c r="D19" s="5">
        <f>B19+C19</f>
        <v>20.171428571428571</v>
      </c>
      <c r="E19" s="5">
        <f>D19*$L$5%</f>
        <v>2.4346914285714285</v>
      </c>
      <c r="F19" s="5">
        <f>D19+E19</f>
        <v>22.606120000000001</v>
      </c>
      <c r="G19" s="5">
        <f>F19*$M$5%</f>
        <v>3.3909180000000001</v>
      </c>
      <c r="H19" s="5">
        <f>F19*$N$5%</f>
        <v>0.6781836</v>
      </c>
      <c r="I19" s="5">
        <f>F19+G19+H19</f>
        <v>26.6752216</v>
      </c>
      <c r="J19" s="11"/>
      <c r="K19" s="11"/>
      <c r="L19" s="11"/>
      <c r="M19" s="11"/>
      <c r="N19" s="11"/>
    </row>
    <row r="20" spans="1:14" x14ac:dyDescent="0.25">
      <c r="A20" s="9" t="s">
        <v>18</v>
      </c>
      <c r="J20" s="11"/>
      <c r="K20" s="11"/>
      <c r="L20" s="11"/>
      <c r="M20" s="11"/>
      <c r="N20" s="11"/>
    </row>
    <row r="21" spans="1:14" x14ac:dyDescent="0.25">
      <c r="J21" s="11"/>
      <c r="K21" s="11"/>
      <c r="L21" s="11"/>
      <c r="M21" s="11"/>
      <c r="N21" s="11"/>
    </row>
    <row r="22" spans="1:14" ht="30" x14ac:dyDescent="0.25">
      <c r="A22" s="2" t="s">
        <v>13</v>
      </c>
      <c r="B22" s="3" t="s">
        <v>5</v>
      </c>
      <c r="C22" s="3" t="s">
        <v>6</v>
      </c>
      <c r="D22" s="3" t="s">
        <v>7</v>
      </c>
      <c r="E22" s="3" t="s">
        <v>8</v>
      </c>
      <c r="F22" s="6" t="s">
        <v>14</v>
      </c>
      <c r="G22" s="3" t="s">
        <v>15</v>
      </c>
      <c r="H22" s="3" t="s">
        <v>16</v>
      </c>
      <c r="I22" s="6" t="s">
        <v>17</v>
      </c>
      <c r="J22" s="11"/>
      <c r="K22" s="11"/>
      <c r="L22" s="11"/>
      <c r="M22" s="11"/>
      <c r="N22" s="11"/>
    </row>
    <row r="23" spans="1:14" x14ac:dyDescent="0.25">
      <c r="A23" s="4">
        <v>9</v>
      </c>
      <c r="B23" s="5">
        <f>(VLOOKUP(Sheet1!A23,'point values'!A:B,2,FALSE))/1820</f>
        <v>12.82967032967033</v>
      </c>
      <c r="C23" s="5">
        <v>0</v>
      </c>
      <c r="D23" s="5">
        <f>B23+C23</f>
        <v>12.82967032967033</v>
      </c>
      <c r="E23" s="5">
        <f>D23*$L$5%</f>
        <v>1.5485412087912089</v>
      </c>
      <c r="F23" s="5">
        <f>D23+E23</f>
        <v>14.378211538461539</v>
      </c>
      <c r="G23" s="5">
        <f>F23*$M$5%</f>
        <v>2.1567317307692306</v>
      </c>
      <c r="H23" s="5">
        <f>F23*$N$5%</f>
        <v>0.43134634615384615</v>
      </c>
      <c r="I23" s="5">
        <f>F23+G23+H23</f>
        <v>16.966289615384614</v>
      </c>
      <c r="J23" s="11"/>
      <c r="K23" s="11"/>
      <c r="L23" s="11"/>
      <c r="M23" s="11"/>
      <c r="N23" s="11"/>
    </row>
    <row r="24" spans="1:14" x14ac:dyDescent="0.25">
      <c r="J24" s="11"/>
      <c r="K24" s="11"/>
      <c r="L24" s="11"/>
      <c r="M24" s="11"/>
      <c r="N24" s="11"/>
    </row>
    <row r="25" spans="1:14" x14ac:dyDescent="0.25">
      <c r="J25" s="11"/>
      <c r="K25" s="11"/>
      <c r="L25" s="11"/>
      <c r="M25" s="11"/>
      <c r="N25" s="11"/>
    </row>
    <row r="26" spans="1:14" x14ac:dyDescent="0.25">
      <c r="J26" s="11"/>
      <c r="K26" s="11"/>
      <c r="L26" s="11"/>
      <c r="M26" s="11"/>
      <c r="N26" s="11"/>
    </row>
    <row r="27" spans="1:14" x14ac:dyDescent="0.25">
      <c r="J27" s="11"/>
      <c r="K27" s="11"/>
      <c r="L27" s="11"/>
      <c r="M27" s="11"/>
      <c r="N27" s="11"/>
    </row>
    <row r="28" spans="1:14" x14ac:dyDescent="0.25">
      <c r="J28" s="11"/>
      <c r="K28" s="11"/>
      <c r="L28" s="11"/>
      <c r="M28" s="11"/>
      <c r="N28" s="11"/>
    </row>
    <row r="29" spans="1:14" x14ac:dyDescent="0.25">
      <c r="J29" s="11"/>
      <c r="K29" s="11"/>
      <c r="L29" s="11"/>
      <c r="M29" s="11"/>
      <c r="N29" s="11"/>
    </row>
    <row r="30" spans="1:14" x14ac:dyDescent="0.25">
      <c r="J30" s="11"/>
      <c r="K30" s="11"/>
      <c r="L30" s="11"/>
      <c r="M30" s="11"/>
      <c r="N30" s="11"/>
    </row>
    <row r="31" spans="1:14" x14ac:dyDescent="0.25">
      <c r="J31" s="11"/>
      <c r="K31" s="11"/>
      <c r="L31" s="11"/>
      <c r="M31" s="11"/>
      <c r="N31" s="11"/>
    </row>
    <row r="32" spans="1:14" x14ac:dyDescent="0.25">
      <c r="J32" s="11"/>
      <c r="K32" s="11"/>
      <c r="L32" s="11"/>
      <c r="M32" s="11"/>
      <c r="N32" s="11"/>
    </row>
    <row r="33" spans="10:14" x14ac:dyDescent="0.25">
      <c r="J33" s="11"/>
      <c r="K33" s="11"/>
      <c r="L33" s="11"/>
      <c r="M33" s="11"/>
      <c r="N33" s="11"/>
    </row>
    <row r="34" spans="10:14" x14ac:dyDescent="0.25">
      <c r="J34" s="11"/>
      <c r="K34" s="11"/>
      <c r="L34" s="11"/>
      <c r="M34" s="11"/>
      <c r="N34" s="11"/>
    </row>
    <row r="35" spans="10:14" x14ac:dyDescent="0.25">
      <c r="J35" s="11"/>
      <c r="K35" s="11"/>
      <c r="L35" s="11"/>
      <c r="M35" s="11"/>
      <c r="N35" s="11"/>
    </row>
    <row r="36" spans="10:14" x14ac:dyDescent="0.25">
      <c r="J36" s="11"/>
      <c r="K36" s="11"/>
      <c r="L36" s="11"/>
      <c r="M36" s="11"/>
      <c r="N36" s="11"/>
    </row>
    <row r="37" spans="10:14" x14ac:dyDescent="0.25">
      <c r="J37" s="11"/>
      <c r="K37" s="11"/>
      <c r="L37" s="11"/>
      <c r="M37" s="11"/>
      <c r="N37" s="11"/>
    </row>
    <row r="38" spans="10:14" x14ac:dyDescent="0.25">
      <c r="J38" s="11"/>
      <c r="K38" s="11"/>
      <c r="L38" s="11"/>
      <c r="M38" s="11"/>
      <c r="N38" s="11"/>
    </row>
    <row r="39" spans="10:14" x14ac:dyDescent="0.25">
      <c r="J39" s="11"/>
      <c r="K39" s="11"/>
      <c r="L39" s="11"/>
      <c r="M39" s="11"/>
      <c r="N39" s="11"/>
    </row>
    <row r="40" spans="10:14" x14ac:dyDescent="0.25">
      <c r="J40" s="11"/>
      <c r="K40" s="11"/>
      <c r="L40" s="11"/>
      <c r="M40" s="11"/>
      <c r="N40" s="11"/>
    </row>
    <row r="41" spans="10:14" x14ac:dyDescent="0.25">
      <c r="J41" s="11"/>
      <c r="K41" s="11"/>
      <c r="L41" s="11"/>
      <c r="M41" s="11"/>
      <c r="N41" s="11"/>
    </row>
    <row r="42" spans="10:14" x14ac:dyDescent="0.25">
      <c r="J42" s="11"/>
      <c r="K42" s="11"/>
      <c r="L42" s="11"/>
      <c r="M42" s="11"/>
      <c r="N42" s="11"/>
    </row>
    <row r="43" spans="10:14" x14ac:dyDescent="0.25">
      <c r="J43" s="11"/>
      <c r="K43" s="11"/>
      <c r="L43" s="11"/>
      <c r="M43" s="11"/>
      <c r="N43" s="11"/>
    </row>
    <row r="44" spans="10:14" x14ac:dyDescent="0.25">
      <c r="J44" s="11"/>
      <c r="K44" s="11"/>
      <c r="L44" s="11"/>
      <c r="M44" s="11"/>
      <c r="N44" s="11"/>
    </row>
    <row r="45" spans="10:14" x14ac:dyDescent="0.25">
      <c r="J45" s="11"/>
      <c r="K45" s="11"/>
      <c r="L45" s="11"/>
      <c r="M45" s="11"/>
      <c r="N45" s="11"/>
    </row>
    <row r="46" spans="10:14" x14ac:dyDescent="0.25">
      <c r="J46" s="11"/>
      <c r="K46" s="11"/>
      <c r="L46" s="11"/>
      <c r="M46" s="11"/>
      <c r="N46" s="11"/>
    </row>
    <row r="47" spans="10:14" x14ac:dyDescent="0.25">
      <c r="J47" s="11"/>
      <c r="K47" s="11"/>
      <c r="L47" s="11"/>
      <c r="M47" s="11"/>
      <c r="N47" s="11"/>
    </row>
    <row r="48" spans="10:14" x14ac:dyDescent="0.25">
      <c r="J48" s="11"/>
      <c r="K48" s="11"/>
      <c r="L48" s="11"/>
      <c r="M48" s="11"/>
      <c r="N48" s="11"/>
    </row>
    <row r="49" spans="10:14" x14ac:dyDescent="0.25">
      <c r="J49" s="11"/>
      <c r="K49" s="11"/>
      <c r="L49" s="11"/>
      <c r="M49" s="11"/>
      <c r="N49" s="11"/>
    </row>
    <row r="50" spans="10:14" x14ac:dyDescent="0.25">
      <c r="J50" s="11"/>
      <c r="K50" s="11"/>
      <c r="L50" s="11"/>
      <c r="M50" s="11"/>
      <c r="N50" s="11"/>
    </row>
    <row r="51" spans="10:14" x14ac:dyDescent="0.25">
      <c r="J51" s="11"/>
      <c r="K51" s="11"/>
      <c r="L51" s="11"/>
      <c r="M51" s="11"/>
      <c r="N51" s="11"/>
    </row>
    <row r="52" spans="10:14" x14ac:dyDescent="0.25">
      <c r="J52" s="11"/>
      <c r="K52" s="11"/>
      <c r="L52" s="11"/>
      <c r="M52" s="11"/>
      <c r="N52" s="11"/>
    </row>
    <row r="53" spans="10:14" x14ac:dyDescent="0.25">
      <c r="J53" s="11"/>
      <c r="K53" s="11"/>
      <c r="L53" s="11"/>
      <c r="M53" s="11"/>
      <c r="N53" s="11"/>
    </row>
    <row r="54" spans="10:14" x14ac:dyDescent="0.25">
      <c r="J54" s="11"/>
      <c r="K54" s="11"/>
      <c r="L54" s="11"/>
      <c r="M54" s="11"/>
      <c r="N54" s="11"/>
    </row>
    <row r="55" spans="10:14" x14ac:dyDescent="0.25">
      <c r="J55" s="11"/>
      <c r="K55" s="11"/>
      <c r="L55" s="11"/>
      <c r="M55" s="11"/>
      <c r="N55" s="11"/>
    </row>
    <row r="56" spans="10:14" x14ac:dyDescent="0.25">
      <c r="J56" s="11"/>
      <c r="K56" s="11"/>
      <c r="L56" s="11"/>
      <c r="M56" s="11"/>
      <c r="N56" s="11"/>
    </row>
    <row r="57" spans="10:14" x14ac:dyDescent="0.25">
      <c r="J57" s="11"/>
      <c r="K57" s="11"/>
      <c r="L57" s="11"/>
      <c r="M57" s="11"/>
      <c r="N57" s="11"/>
    </row>
    <row r="58" spans="10:14" x14ac:dyDescent="0.25">
      <c r="J58" s="11"/>
      <c r="K58" s="11"/>
      <c r="L58" s="11"/>
      <c r="M58" s="11"/>
      <c r="N58" s="11"/>
    </row>
    <row r="59" spans="10:14" x14ac:dyDescent="0.25">
      <c r="J59" s="11"/>
      <c r="K59" s="11"/>
      <c r="L59" s="11"/>
      <c r="M59" s="11"/>
      <c r="N59" s="11"/>
    </row>
    <row r="60" spans="10:14" x14ac:dyDescent="0.25">
      <c r="J60" s="11"/>
      <c r="K60" s="11"/>
      <c r="L60" s="11"/>
      <c r="M60" s="11"/>
      <c r="N60" s="11"/>
    </row>
    <row r="61" spans="10:14" x14ac:dyDescent="0.25">
      <c r="J61" s="11"/>
      <c r="K61" s="11"/>
      <c r="L61" s="11"/>
      <c r="M61" s="11"/>
      <c r="N61" s="11"/>
    </row>
    <row r="62" spans="10:14" x14ac:dyDescent="0.25">
      <c r="J62" s="11"/>
      <c r="K62" s="11"/>
      <c r="L62" s="11"/>
      <c r="M62" s="11"/>
      <c r="N62" s="11"/>
    </row>
    <row r="63" spans="10:14" x14ac:dyDescent="0.25">
      <c r="J63" s="11"/>
      <c r="K63" s="11"/>
      <c r="L63" s="11"/>
      <c r="M63" s="11"/>
      <c r="N63" s="11"/>
    </row>
    <row r="64" spans="10:14" x14ac:dyDescent="0.25">
      <c r="J64" s="11"/>
      <c r="K64" s="11"/>
      <c r="L64" s="11"/>
      <c r="M64" s="11"/>
      <c r="N64" s="11"/>
    </row>
    <row r="65" spans="10:14" x14ac:dyDescent="0.25">
      <c r="J65" s="11"/>
      <c r="K65" s="11"/>
      <c r="L65" s="11"/>
      <c r="M65" s="11"/>
      <c r="N65" s="11"/>
    </row>
    <row r="66" spans="10:14" x14ac:dyDescent="0.25">
      <c r="J66" s="11"/>
      <c r="K66" s="11"/>
      <c r="L66" s="11"/>
      <c r="M66" s="11"/>
      <c r="N66" s="11"/>
    </row>
    <row r="67" spans="10:14" x14ac:dyDescent="0.25">
      <c r="K67" s="11"/>
      <c r="L67" s="11"/>
      <c r="M67" s="11"/>
      <c r="N67" s="11"/>
    </row>
    <row r="68" spans="10:14" x14ac:dyDescent="0.25">
      <c r="K68" s="11"/>
      <c r="L68" s="11"/>
      <c r="M68" s="11"/>
      <c r="N68" s="11"/>
    </row>
    <row r="69" spans="10:14" x14ac:dyDescent="0.25">
      <c r="K69" s="11"/>
      <c r="L69" s="11"/>
      <c r="M69" s="11"/>
      <c r="N69" s="11"/>
    </row>
    <row r="70" spans="10:14" x14ac:dyDescent="0.25">
      <c r="K70" s="11"/>
      <c r="L70" s="11"/>
      <c r="M70" s="11"/>
      <c r="N70" s="11"/>
    </row>
    <row r="71" spans="10:14" x14ac:dyDescent="0.25">
      <c r="K71" s="11"/>
      <c r="L71" s="11"/>
      <c r="M71" s="11"/>
      <c r="N71" s="11"/>
    </row>
    <row r="72" spans="10:14" x14ac:dyDescent="0.25">
      <c r="K72" s="11"/>
      <c r="L72" s="11"/>
      <c r="M72" s="11"/>
      <c r="N72" s="11"/>
    </row>
    <row r="73" spans="10:14" x14ac:dyDescent="0.25">
      <c r="K73" s="11"/>
      <c r="L73" s="11"/>
      <c r="M73" s="11"/>
      <c r="N73" s="11"/>
    </row>
    <row r="74" spans="10:14" x14ac:dyDescent="0.25">
      <c r="K74" s="11"/>
      <c r="L74" s="11"/>
      <c r="M74" s="11"/>
      <c r="N74" s="11"/>
    </row>
    <row r="75" spans="10:14" x14ac:dyDescent="0.25">
      <c r="K75" s="11"/>
      <c r="L75" s="11"/>
      <c r="M75" s="11"/>
      <c r="N75" s="11"/>
    </row>
    <row r="76" spans="10:14" x14ac:dyDescent="0.25">
      <c r="K76" s="11"/>
      <c r="L76" s="11"/>
      <c r="M76" s="11"/>
      <c r="N76" s="11"/>
    </row>
    <row r="77" spans="10:14" x14ac:dyDescent="0.25">
      <c r="K77" s="11"/>
      <c r="L77" s="11"/>
      <c r="M77" s="11"/>
      <c r="N77" s="11"/>
    </row>
    <row r="78" spans="10:14" x14ac:dyDescent="0.25">
      <c r="K78" s="11"/>
      <c r="L78" s="11"/>
      <c r="M78" s="11"/>
      <c r="N78" s="11"/>
    </row>
    <row r="79" spans="10:14" x14ac:dyDescent="0.25">
      <c r="K79" s="11"/>
      <c r="L79" s="11"/>
      <c r="M79" s="11"/>
      <c r="N79" s="11"/>
    </row>
    <row r="80" spans="10:14" x14ac:dyDescent="0.25">
      <c r="K80" s="11"/>
      <c r="L80" s="11"/>
      <c r="M80" s="11"/>
      <c r="N80" s="11"/>
    </row>
    <row r="81" spans="11:14" x14ac:dyDescent="0.25">
      <c r="K81" s="11"/>
      <c r="L81" s="11"/>
      <c r="M81" s="11"/>
      <c r="N81" s="11"/>
    </row>
    <row r="82" spans="11:14" x14ac:dyDescent="0.25">
      <c r="K82" s="11"/>
      <c r="L82" s="11"/>
      <c r="M82" s="11"/>
      <c r="N82" s="11"/>
    </row>
    <row r="83" spans="11:14" x14ac:dyDescent="0.25">
      <c r="K83" s="11"/>
      <c r="L83" s="11"/>
      <c r="M83" s="11"/>
      <c r="N83" s="11"/>
    </row>
    <row r="84" spans="11:14" x14ac:dyDescent="0.25">
      <c r="K84" s="11"/>
      <c r="L84" s="11"/>
      <c r="M84" s="11"/>
      <c r="N84" s="11"/>
    </row>
    <row r="85" spans="11:14" x14ac:dyDescent="0.25">
      <c r="K85" s="11"/>
      <c r="L85" s="11"/>
      <c r="M85" s="11"/>
      <c r="N85" s="11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6F45A8-0AF0-4F90-BE00-A66F38A3DE55}">
          <x14:formula1>
            <xm:f>'point values'!$A$3:$A$58</xm:f>
          </x14:formula1>
          <xm:sqref>A23 A8:A9 A13:A14 A18:A19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98451-667B-4B7E-AB17-F9356B879298}">
  <dimension ref="A1:D58"/>
  <sheetViews>
    <sheetView workbookViewId="0">
      <selection activeCell="B11" sqref="B11"/>
    </sheetView>
  </sheetViews>
  <sheetFormatPr defaultRowHeight="15" x14ac:dyDescent="0.25"/>
  <cols>
    <col min="2" max="2" width="9.28515625" bestFit="1" customWidth="1"/>
  </cols>
  <sheetData>
    <row r="1" spans="1:4" x14ac:dyDescent="0.25">
      <c r="A1" s="12" t="s">
        <v>19</v>
      </c>
    </row>
    <row r="3" spans="1:4" x14ac:dyDescent="0.25">
      <c r="A3">
        <v>1</v>
      </c>
      <c r="B3" s="16"/>
      <c r="C3" s="8" t="s">
        <v>20</v>
      </c>
      <c r="D3" s="8">
        <v>5400</v>
      </c>
    </row>
    <row r="4" spans="1:4" x14ac:dyDescent="0.25">
      <c r="A4">
        <v>2</v>
      </c>
      <c r="B4" s="17">
        <v>20820.8</v>
      </c>
      <c r="C4" s="8" t="s">
        <v>21</v>
      </c>
      <c r="D4" s="8">
        <v>0</v>
      </c>
    </row>
    <row r="5" spans="1:4" x14ac:dyDescent="0.25">
      <c r="A5">
        <v>3</v>
      </c>
      <c r="B5" s="17"/>
    </row>
    <row r="6" spans="1:4" x14ac:dyDescent="0.25">
      <c r="A6">
        <v>4</v>
      </c>
      <c r="B6" s="17"/>
    </row>
    <row r="7" spans="1:4" x14ac:dyDescent="0.25">
      <c r="A7">
        <v>5</v>
      </c>
      <c r="B7" s="18">
        <v>22595</v>
      </c>
    </row>
    <row r="8" spans="1:4" x14ac:dyDescent="0.25">
      <c r="A8">
        <v>6</v>
      </c>
      <c r="B8" s="18">
        <v>22595</v>
      </c>
    </row>
    <row r="9" spans="1:4" x14ac:dyDescent="0.25">
      <c r="A9" s="13">
        <v>7</v>
      </c>
      <c r="B9" s="18">
        <v>22768</v>
      </c>
      <c r="C9" s="13"/>
      <c r="D9" s="13"/>
    </row>
    <row r="10" spans="1:4" x14ac:dyDescent="0.25">
      <c r="A10">
        <v>8</v>
      </c>
      <c r="B10" s="18">
        <v>23061</v>
      </c>
    </row>
    <row r="11" spans="1:4" x14ac:dyDescent="0.25">
      <c r="A11">
        <v>9</v>
      </c>
      <c r="B11" s="18">
        <v>23350</v>
      </c>
    </row>
    <row r="12" spans="1:4" x14ac:dyDescent="0.25">
      <c r="A12">
        <v>10</v>
      </c>
      <c r="B12" s="18">
        <v>23742</v>
      </c>
    </row>
    <row r="13" spans="1:4" x14ac:dyDescent="0.25">
      <c r="A13">
        <v>11</v>
      </c>
      <c r="B13" s="18">
        <v>24215</v>
      </c>
    </row>
    <row r="14" spans="1:4" x14ac:dyDescent="0.25">
      <c r="A14">
        <v>12</v>
      </c>
      <c r="B14" s="18">
        <v>24685</v>
      </c>
    </row>
    <row r="15" spans="1:4" x14ac:dyDescent="0.25">
      <c r="A15">
        <v>13</v>
      </c>
      <c r="B15" s="18">
        <v>25249</v>
      </c>
    </row>
    <row r="16" spans="1:4" x14ac:dyDescent="0.25">
      <c r="A16">
        <v>14</v>
      </c>
      <c r="B16" s="18">
        <v>25804</v>
      </c>
    </row>
    <row r="17" spans="1:2" x14ac:dyDescent="0.25">
      <c r="A17">
        <v>15</v>
      </c>
      <c r="B17" s="18">
        <v>26093</v>
      </c>
    </row>
    <row r="18" spans="1:2" x14ac:dyDescent="0.25">
      <c r="A18">
        <v>16</v>
      </c>
      <c r="B18" s="18">
        <v>26707</v>
      </c>
    </row>
    <row r="19" spans="1:2" x14ac:dyDescent="0.25">
      <c r="A19">
        <v>17</v>
      </c>
      <c r="B19" s="18">
        <v>27319</v>
      </c>
    </row>
    <row r="20" spans="1:2" x14ac:dyDescent="0.25">
      <c r="A20">
        <v>18</v>
      </c>
      <c r="B20" s="18">
        <v>28031</v>
      </c>
    </row>
    <row r="21" spans="1:2" x14ac:dyDescent="0.25">
      <c r="A21">
        <v>19</v>
      </c>
      <c r="B21" s="18">
        <v>28778</v>
      </c>
    </row>
    <row r="22" spans="1:2" x14ac:dyDescent="0.25">
      <c r="A22">
        <v>20</v>
      </c>
      <c r="B22" s="18">
        <v>29588</v>
      </c>
    </row>
    <row r="23" spans="1:2" x14ac:dyDescent="0.25">
      <c r="A23">
        <v>21</v>
      </c>
      <c r="B23" s="18">
        <v>30378</v>
      </c>
    </row>
    <row r="24" spans="1:2" x14ac:dyDescent="0.25">
      <c r="A24">
        <v>22</v>
      </c>
      <c r="B24" s="18">
        <v>31236</v>
      </c>
    </row>
    <row r="25" spans="1:2" x14ac:dyDescent="0.25">
      <c r="A25">
        <v>23</v>
      </c>
      <c r="B25" s="18">
        <v>32080</v>
      </c>
    </row>
    <row r="26" spans="1:2" x14ac:dyDescent="0.25">
      <c r="A26">
        <v>24</v>
      </c>
      <c r="B26" s="18">
        <v>33002</v>
      </c>
    </row>
    <row r="27" spans="1:2" x14ac:dyDescent="0.25">
      <c r="A27">
        <v>25</v>
      </c>
      <c r="B27" s="18">
        <v>33951</v>
      </c>
    </row>
    <row r="28" spans="1:2" x14ac:dyDescent="0.25">
      <c r="A28">
        <v>26</v>
      </c>
      <c r="B28" s="18">
        <v>34610</v>
      </c>
    </row>
    <row r="29" spans="1:2" x14ac:dyDescent="0.25">
      <c r="A29">
        <v>27</v>
      </c>
      <c r="B29" s="18">
        <v>35608</v>
      </c>
    </row>
    <row r="30" spans="1:2" x14ac:dyDescent="0.25">
      <c r="A30">
        <v>28</v>
      </c>
      <c r="B30" s="18">
        <v>36636</v>
      </c>
    </row>
    <row r="31" spans="1:2" x14ac:dyDescent="0.25">
      <c r="A31">
        <v>29</v>
      </c>
      <c r="B31" s="18">
        <v>37694</v>
      </c>
    </row>
    <row r="32" spans="1:2" x14ac:dyDescent="0.25">
      <c r="A32">
        <v>30</v>
      </c>
      <c r="B32" s="18">
        <v>38784</v>
      </c>
    </row>
    <row r="33" spans="1:2" x14ac:dyDescent="0.25">
      <c r="A33">
        <v>31</v>
      </c>
      <c r="B33" s="18">
        <v>39906</v>
      </c>
    </row>
    <row r="34" spans="1:2" x14ac:dyDescent="0.25">
      <c r="A34">
        <v>32</v>
      </c>
      <c r="B34" s="18">
        <v>41064</v>
      </c>
    </row>
    <row r="35" spans="1:2" x14ac:dyDescent="0.25">
      <c r="A35">
        <v>33</v>
      </c>
      <c r="B35" s="18">
        <v>42254</v>
      </c>
    </row>
    <row r="36" spans="1:2" x14ac:dyDescent="0.25">
      <c r="A36">
        <v>34</v>
      </c>
      <c r="B36" s="18">
        <v>43482</v>
      </c>
    </row>
    <row r="37" spans="1:2" x14ac:dyDescent="0.25">
      <c r="A37">
        <v>35</v>
      </c>
      <c r="B37" s="18">
        <v>44746</v>
      </c>
    </row>
    <row r="38" spans="1:2" x14ac:dyDescent="0.25">
      <c r="A38">
        <v>36</v>
      </c>
      <c r="B38" s="18">
        <v>46049</v>
      </c>
    </row>
    <row r="39" spans="1:2" x14ac:dyDescent="0.25">
      <c r="A39">
        <v>37</v>
      </c>
      <c r="B39" s="18">
        <v>47389</v>
      </c>
    </row>
    <row r="40" spans="1:2" x14ac:dyDescent="0.25">
      <c r="A40">
        <v>38</v>
      </c>
      <c r="B40" s="18">
        <v>48822</v>
      </c>
    </row>
    <row r="41" spans="1:2" x14ac:dyDescent="0.25">
      <c r="A41">
        <v>39</v>
      </c>
      <c r="B41" s="18">
        <v>50253</v>
      </c>
    </row>
    <row r="42" spans="1:2" x14ac:dyDescent="0.25">
      <c r="A42">
        <v>40</v>
      </c>
      <c r="B42" s="18">
        <v>51753</v>
      </c>
    </row>
    <row r="43" spans="1:2" x14ac:dyDescent="0.25">
      <c r="A43">
        <v>41</v>
      </c>
      <c r="B43" s="18">
        <v>53301</v>
      </c>
    </row>
    <row r="44" spans="1:2" x14ac:dyDescent="0.25">
      <c r="A44">
        <v>42</v>
      </c>
      <c r="B44" s="18">
        <v>54893</v>
      </c>
    </row>
    <row r="45" spans="1:2" x14ac:dyDescent="0.25">
      <c r="A45">
        <v>43</v>
      </c>
      <c r="B45" s="18">
        <v>56535</v>
      </c>
    </row>
    <row r="46" spans="1:2" x14ac:dyDescent="0.25">
      <c r="A46">
        <v>44</v>
      </c>
      <c r="B46" s="18">
        <v>58225</v>
      </c>
    </row>
    <row r="47" spans="1:2" x14ac:dyDescent="0.25">
      <c r="A47">
        <v>45</v>
      </c>
      <c r="B47" s="18">
        <v>59966</v>
      </c>
    </row>
    <row r="48" spans="1:2" x14ac:dyDescent="0.25">
      <c r="A48">
        <v>46</v>
      </c>
      <c r="B48" s="18">
        <v>61759</v>
      </c>
    </row>
    <row r="49" spans="1:2" x14ac:dyDescent="0.25">
      <c r="A49">
        <v>47</v>
      </c>
      <c r="B49" s="18">
        <v>63606</v>
      </c>
    </row>
    <row r="50" spans="1:2" x14ac:dyDescent="0.25">
      <c r="A50">
        <v>48</v>
      </c>
      <c r="B50" s="18">
        <v>65509</v>
      </c>
    </row>
    <row r="51" spans="1:2" x14ac:dyDescent="0.25">
      <c r="A51">
        <v>49</v>
      </c>
      <c r="B51" s="18">
        <v>67468</v>
      </c>
    </row>
    <row r="52" spans="1:2" x14ac:dyDescent="0.25">
      <c r="A52">
        <v>50</v>
      </c>
      <c r="B52" s="18">
        <v>69488</v>
      </c>
    </row>
    <row r="53" spans="1:2" x14ac:dyDescent="0.25">
      <c r="A53">
        <v>51</v>
      </c>
      <c r="B53" s="18">
        <v>71566</v>
      </c>
    </row>
    <row r="54" spans="1:2" x14ac:dyDescent="0.25">
      <c r="A54">
        <v>52</v>
      </c>
      <c r="B54" s="14"/>
    </row>
    <row r="55" spans="1:2" x14ac:dyDescent="0.25">
      <c r="A55">
        <v>53</v>
      </c>
      <c r="B55" s="14"/>
    </row>
    <row r="56" spans="1:2" x14ac:dyDescent="0.25">
      <c r="A56">
        <v>54</v>
      </c>
      <c r="B56" s="14"/>
    </row>
    <row r="57" spans="1:2" x14ac:dyDescent="0.25">
      <c r="A57">
        <v>55</v>
      </c>
      <c r="B57" s="14"/>
    </row>
    <row r="58" spans="1:2" x14ac:dyDescent="0.25">
      <c r="A58">
        <v>56</v>
      </c>
      <c r="B58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ams_Channel_Section_Location xmlns="609c7345-82a2-47b0-9357-b6dcc0560a8a" xsi:nil="true"/>
    <Owner xmlns="609c7345-82a2-47b0-9357-b6dcc0560a8a">
      <UserInfo>
        <DisplayName/>
        <AccountId xsi:nil="true"/>
        <AccountType/>
      </UserInfo>
    </Owner>
    <AppVersion xmlns="609c7345-82a2-47b0-9357-b6dcc0560a8a" xsi:nil="true"/>
    <LMS_Mappings xmlns="609c7345-82a2-47b0-9357-b6dcc0560a8a" xsi:nil="true"/>
    <IsNotebookLocked xmlns="609c7345-82a2-47b0-9357-b6dcc0560a8a" xsi:nil="true"/>
    <Templates xmlns="609c7345-82a2-47b0-9357-b6dcc0560a8a" xsi:nil="true"/>
    <Members xmlns="609c7345-82a2-47b0-9357-b6dcc0560a8a">
      <UserInfo>
        <DisplayName/>
        <AccountId xsi:nil="true"/>
        <AccountType/>
      </UserInfo>
    </Members>
    <NotebookType xmlns="609c7345-82a2-47b0-9357-b6dcc0560a8a" xsi:nil="true"/>
    <FolderType xmlns="609c7345-82a2-47b0-9357-b6dcc0560a8a" xsi:nil="true"/>
    <TeamsChannelId xmlns="609c7345-82a2-47b0-9357-b6dcc0560a8a" xsi:nil="true"/>
    <Invited_Leaders xmlns="609c7345-82a2-47b0-9357-b6dcc0560a8a" xsi:nil="true"/>
    <Math_Settings xmlns="609c7345-82a2-47b0-9357-b6dcc0560a8a" xsi:nil="true"/>
    <Member_Groups xmlns="609c7345-82a2-47b0-9357-b6dcc0560a8a">
      <UserInfo>
        <DisplayName/>
        <AccountId xsi:nil="true"/>
        <AccountType/>
      </UserInfo>
    </Member_Groups>
    <Invited_Members xmlns="609c7345-82a2-47b0-9357-b6dcc0560a8a" xsi:nil="true"/>
    <Is_Collaboration_Space_Locked xmlns="609c7345-82a2-47b0-9357-b6dcc0560a8a" xsi:nil="true"/>
    <TaxCatchAll xmlns="0f9df188-d843-4981-b3f7-dc530d115c83" xsi:nil="true"/>
    <Self_Registration_Enabled xmlns="609c7345-82a2-47b0-9357-b6dcc0560a8a" xsi:nil="true"/>
    <Leaders xmlns="609c7345-82a2-47b0-9357-b6dcc0560a8a">
      <UserInfo>
        <DisplayName/>
        <AccountId xsi:nil="true"/>
        <AccountType/>
      </UserInfo>
    </Leaders>
    <Distribution_Groups xmlns="609c7345-82a2-47b0-9357-b6dcc0560a8a" xsi:nil="true"/>
    <lcf76f155ced4ddcb4097134ff3c332f xmlns="609c7345-82a2-47b0-9357-b6dcc0560a8a">
      <Terms xmlns="http://schemas.microsoft.com/office/infopath/2007/PartnerControls"/>
    </lcf76f155ced4ddcb4097134ff3c332f>
    <DefaultSectionNames xmlns="609c7345-82a2-47b0-9357-b6dcc0560a8a" xsi:nil="true"/>
    <Has_Leaders_Only_SectionGroup xmlns="609c7345-82a2-47b0-9357-b6dcc0560a8a" xsi:nil="true"/>
    <CultureName xmlns="609c7345-82a2-47b0-9357-b6dcc0560a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411304F2E7D40AFA59C9B5C1A7BF3" ma:contentTypeVersion="36" ma:contentTypeDescription="Create a new document." ma:contentTypeScope="" ma:versionID="fe0628c473c54b8074b34f61d8129ebe">
  <xsd:schema xmlns:xsd="http://www.w3.org/2001/XMLSchema" xmlns:xs="http://www.w3.org/2001/XMLSchema" xmlns:p="http://schemas.microsoft.com/office/2006/metadata/properties" xmlns:ns2="609c7345-82a2-47b0-9357-b6dcc0560a8a" xmlns:ns3="0f9df188-d843-4981-b3f7-dc530d115c83" targetNamespace="http://schemas.microsoft.com/office/2006/metadata/properties" ma:root="true" ma:fieldsID="c44e85bed0407f5eccc667c9366c3c2e" ns2:_="" ns3:_="">
    <xsd:import namespace="609c7345-82a2-47b0-9357-b6dcc0560a8a"/>
    <xsd:import namespace="0f9df188-d843-4981-b3f7-dc530d115c83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Teams_Channel_Section_Location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9c7345-82a2-47b0-9357-b6dcc0560a8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Teams_Channel_Section_Location" ma:index="28" nillable="true" ma:displayName="Teams Channel Section Location" ma:internalName="Teams_Channel_Section_Location">
      <xsd:simpleType>
        <xsd:restriction base="dms:Text"/>
      </xsd:simpleType>
    </xsd:element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9abe8b55-4679-4325-8f0c-12ecc78214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4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f188-d843-4981-b3f7-dc530d115c83" elementFormDefault="qualified">
    <xsd:import namespace="http://schemas.microsoft.com/office/2006/documentManagement/types"/>
    <xsd:import namespace="http://schemas.microsoft.com/office/infopath/2007/PartnerControls"/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41" nillable="true" ma:displayName="Taxonomy Catch All Column" ma:hidden="true" ma:list="{91347640-321e-4c7f-8737-3dccbd5bb925}" ma:internalName="TaxCatchAll" ma:showField="CatchAllData" ma:web="0f9df188-d843-4981-b3f7-dc530d115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47DE18-03FC-4A5E-B410-FD12C86B3FC9}">
  <ds:schemaRefs>
    <ds:schemaRef ds:uri="http://schemas.microsoft.com/office/2006/metadata/properties"/>
    <ds:schemaRef ds:uri="http://schemas.microsoft.com/office/infopath/2007/PartnerControls"/>
    <ds:schemaRef ds:uri="609c7345-82a2-47b0-9357-b6dcc0560a8a"/>
    <ds:schemaRef ds:uri="0f9df188-d843-4981-b3f7-dc530d115c83"/>
  </ds:schemaRefs>
</ds:datastoreItem>
</file>

<file path=customXml/itemProps2.xml><?xml version="1.0" encoding="utf-8"?>
<ds:datastoreItem xmlns:ds="http://schemas.openxmlformats.org/officeDocument/2006/customXml" ds:itemID="{D851F1A7-B5FF-4042-AC4A-649A26E3F1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D3706F-DABA-4D3C-BBA6-8194D24933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9c7345-82a2-47b0-9357-b6dcc0560a8a"/>
    <ds:schemaRef ds:uri="0f9df188-d843-4981-b3f7-dc530d115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point values</vt:lpstr>
    </vt:vector>
  </TitlesOfParts>
  <Manager/>
  <Company>University of Greenwich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Berry</dc:creator>
  <cp:keywords/>
  <dc:description/>
  <cp:lastModifiedBy>Shomi Ogunleye</cp:lastModifiedBy>
  <cp:revision/>
  <dcterms:created xsi:type="dcterms:W3CDTF">2018-05-02T10:25:27Z</dcterms:created>
  <dcterms:modified xsi:type="dcterms:W3CDTF">2026-03-31T14:17:03Z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0x010100E42411304F2E7D40AFA59C9B5C1A7BF3</vt:lpwstr>
  </property>
  <property fmtid="{D5CDD505-2E9C-101B-9397-08002B2CF9AE}" pid="3" name="MediaServiceImageTags">
    <vt:lpwstr/>
  </property>
</Properties>
</file>