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Contracting\Travel\Vehicle Hire &amp; Leasing\Vehicle Hire and Leasing 2016 - 2020\2. Contract Management\6 Price Increases\Wessex\"/>
    </mc:Choice>
  </mc:AlternateContent>
  <bookViews>
    <workbookView xWindow="0" yWindow="0" windowWidth="28800" windowHeight="11700" firstSheet="1" activeTab="1"/>
  </bookViews>
  <sheets>
    <sheet name="Tab 1 - Introduction" sheetId="7" r:id="rId1"/>
    <sheet name="Tab 2 - Vehicle Hire - 40%" sheetId="8" r:id="rId2"/>
    <sheet name="Tab - 3 Estimated Use" sheetId="3" r:id="rId3"/>
    <sheet name="Tab 4 - Additional Costs - 10% " sheetId="5" r:id="rId4"/>
    <sheet name="Tab - 5 Additional Costs - 0%" sheetId="6" r:id="rId5"/>
  </sheets>
  <calcPr calcId="162913"/>
</workbook>
</file>

<file path=xl/calcChain.xml><?xml version="1.0" encoding="utf-8"?>
<calcChain xmlns="http://schemas.openxmlformats.org/spreadsheetml/2006/main">
  <c r="C26" i="5" l="1"/>
  <c r="BX58" i="3"/>
  <c r="BV58" i="3"/>
  <c r="BT58" i="3"/>
  <c r="BR58" i="3"/>
  <c r="BP58" i="3"/>
  <c r="BN58" i="3"/>
  <c r="BL58" i="3"/>
  <c r="BJ58" i="3"/>
  <c r="BH58" i="3"/>
  <c r="BF58" i="3"/>
  <c r="BD58" i="3"/>
  <c r="BB58" i="3"/>
  <c r="AZ58" i="3"/>
  <c r="AX58" i="3"/>
  <c r="AV58" i="3"/>
  <c r="AT58" i="3"/>
  <c r="AR58" i="3"/>
  <c r="AP58" i="3"/>
  <c r="AN58" i="3"/>
  <c r="AL58" i="3"/>
  <c r="AJ58" i="3"/>
  <c r="AH58" i="3"/>
  <c r="AF58" i="3"/>
  <c r="AD58" i="3"/>
  <c r="AB58" i="3"/>
  <c r="Z58" i="3"/>
  <c r="X58" i="3"/>
  <c r="V58" i="3"/>
  <c r="T58" i="3"/>
  <c r="CA57" i="3"/>
  <c r="BY57" i="3"/>
  <c r="BW57" i="3"/>
  <c r="BU57" i="3"/>
  <c r="BS57" i="3"/>
  <c r="BQ57" i="3"/>
  <c r="BO57" i="3"/>
  <c r="BM57" i="3"/>
  <c r="BK57" i="3"/>
  <c r="BI57" i="3"/>
  <c r="BG57" i="3"/>
  <c r="BE57" i="3"/>
  <c r="BC57" i="3"/>
  <c r="BA57" i="3"/>
  <c r="AY57" i="3"/>
  <c r="AW57" i="3"/>
  <c r="AU57" i="3"/>
  <c r="AS57" i="3"/>
  <c r="AQ57" i="3"/>
  <c r="AO57" i="3"/>
  <c r="AM57" i="3"/>
  <c r="AK57" i="3"/>
  <c r="AI57" i="3"/>
  <c r="AG57" i="3"/>
  <c r="AE57" i="3"/>
  <c r="AC57" i="3"/>
  <c r="AA57" i="3"/>
  <c r="Y57" i="3"/>
  <c r="W57" i="3"/>
  <c r="U57" i="3"/>
  <c r="CA56" i="3"/>
  <c r="BY56" i="3"/>
  <c r="BW56" i="3"/>
  <c r="BU56" i="3"/>
  <c r="BS56" i="3"/>
  <c r="BQ56" i="3"/>
  <c r="BO56" i="3"/>
  <c r="CB56" i="3" s="1"/>
  <c r="BM56" i="3"/>
  <c r="BK56" i="3"/>
  <c r="BI56" i="3"/>
  <c r="BG56" i="3"/>
  <c r="BE56" i="3"/>
  <c r="BC56" i="3"/>
  <c r="BA56" i="3"/>
  <c r="AY56" i="3"/>
  <c r="AW56" i="3"/>
  <c r="AU56" i="3"/>
  <c r="AS56" i="3"/>
  <c r="AQ56" i="3"/>
  <c r="AO56" i="3"/>
  <c r="AM56" i="3"/>
  <c r="AK56" i="3"/>
  <c r="AI56" i="3"/>
  <c r="AG56" i="3"/>
  <c r="AE56" i="3"/>
  <c r="AC56" i="3"/>
  <c r="AA56" i="3"/>
  <c r="Y56" i="3"/>
  <c r="W56" i="3"/>
  <c r="U56" i="3"/>
  <c r="CA55" i="3"/>
  <c r="BY55" i="3"/>
  <c r="BW55" i="3"/>
  <c r="BU55" i="3"/>
  <c r="BS55" i="3"/>
  <c r="BQ55" i="3"/>
  <c r="BO55" i="3"/>
  <c r="BM55" i="3"/>
  <c r="CB55" i="3" s="1"/>
  <c r="BK55" i="3"/>
  <c r="BI55" i="3"/>
  <c r="BG55" i="3"/>
  <c r="BE55" i="3"/>
  <c r="BC55" i="3"/>
  <c r="BA55" i="3"/>
  <c r="AY55" i="3"/>
  <c r="AW55" i="3"/>
  <c r="AU55" i="3"/>
  <c r="AS55" i="3"/>
  <c r="AQ55" i="3"/>
  <c r="AO55" i="3"/>
  <c r="AM55" i="3"/>
  <c r="AK55" i="3"/>
  <c r="AI55" i="3"/>
  <c r="AG55" i="3"/>
  <c r="AE55" i="3"/>
  <c r="AC55" i="3"/>
  <c r="AA55" i="3"/>
  <c r="Y55" i="3"/>
  <c r="W55" i="3"/>
  <c r="U55" i="3"/>
  <c r="CA54" i="3"/>
  <c r="BY54" i="3"/>
  <c r="BW54" i="3"/>
  <c r="BU54" i="3"/>
  <c r="BS54" i="3"/>
  <c r="BQ54" i="3"/>
  <c r="BO54" i="3"/>
  <c r="BM54" i="3"/>
  <c r="BK54" i="3"/>
  <c r="BI54" i="3"/>
  <c r="BG54" i="3"/>
  <c r="BE54" i="3"/>
  <c r="BC54" i="3"/>
  <c r="BA54" i="3"/>
  <c r="AY54" i="3"/>
  <c r="AW54" i="3"/>
  <c r="AU54" i="3"/>
  <c r="AS54" i="3"/>
  <c r="AQ54" i="3"/>
  <c r="AO54" i="3"/>
  <c r="AM54" i="3"/>
  <c r="AK54" i="3"/>
  <c r="AI54" i="3"/>
  <c r="AG54" i="3"/>
  <c r="AE54" i="3"/>
  <c r="AC54" i="3"/>
  <c r="AA54" i="3"/>
  <c r="Y54" i="3"/>
  <c r="W54" i="3"/>
  <c r="U54" i="3"/>
  <c r="CA53" i="3"/>
  <c r="BY53" i="3"/>
  <c r="BW53" i="3"/>
  <c r="BU53" i="3"/>
  <c r="BS53" i="3"/>
  <c r="BQ53" i="3"/>
  <c r="BO53" i="3"/>
  <c r="BM53" i="3"/>
  <c r="BK53" i="3"/>
  <c r="BI53" i="3"/>
  <c r="BG53" i="3"/>
  <c r="BE53" i="3"/>
  <c r="BC53" i="3"/>
  <c r="BA53" i="3"/>
  <c r="AY53" i="3"/>
  <c r="AW53" i="3"/>
  <c r="AU53" i="3"/>
  <c r="AS53" i="3"/>
  <c r="AQ53" i="3"/>
  <c r="AO53" i="3"/>
  <c r="AM53" i="3"/>
  <c r="AK53" i="3"/>
  <c r="AI53" i="3"/>
  <c r="AG53" i="3"/>
  <c r="AE53" i="3"/>
  <c r="AC53" i="3"/>
  <c r="AA53" i="3"/>
  <c r="Y53" i="3"/>
  <c r="W53" i="3"/>
  <c r="U53" i="3"/>
  <c r="CA52" i="3"/>
  <c r="BY52" i="3"/>
  <c r="CB52" i="3" s="1"/>
  <c r="BW52" i="3"/>
  <c r="BU52" i="3"/>
  <c r="BS52" i="3"/>
  <c r="BQ52" i="3"/>
  <c r="BO52" i="3"/>
  <c r="BM52" i="3"/>
  <c r="BK52" i="3"/>
  <c r="BI52" i="3"/>
  <c r="BG52" i="3"/>
  <c r="BE52" i="3"/>
  <c r="BC52" i="3"/>
  <c r="BA52" i="3"/>
  <c r="AY52" i="3"/>
  <c r="AW52" i="3"/>
  <c r="AU52" i="3"/>
  <c r="AS52" i="3"/>
  <c r="AQ52" i="3"/>
  <c r="AO52" i="3"/>
  <c r="AM52" i="3"/>
  <c r="AK52" i="3"/>
  <c r="AI52" i="3"/>
  <c r="AG52" i="3"/>
  <c r="AE52" i="3"/>
  <c r="AC52" i="3"/>
  <c r="AA52" i="3"/>
  <c r="Y52" i="3"/>
  <c r="W52" i="3"/>
  <c r="U52" i="3"/>
  <c r="CA50" i="3"/>
  <c r="BY50" i="3"/>
  <c r="CB50" i="3" s="1"/>
  <c r="BW50" i="3"/>
  <c r="BU50" i="3"/>
  <c r="BS50" i="3"/>
  <c r="BQ50" i="3"/>
  <c r="BO50" i="3"/>
  <c r="BM50" i="3"/>
  <c r="BK50" i="3"/>
  <c r="BI50" i="3"/>
  <c r="BG50" i="3"/>
  <c r="BE50" i="3"/>
  <c r="BC50" i="3"/>
  <c r="BA50" i="3"/>
  <c r="AY50" i="3"/>
  <c r="AW50" i="3"/>
  <c r="AU50" i="3"/>
  <c r="AS50" i="3"/>
  <c r="AQ50" i="3"/>
  <c r="AO50" i="3"/>
  <c r="AM50" i="3"/>
  <c r="AK50" i="3"/>
  <c r="AI50" i="3"/>
  <c r="AG50" i="3"/>
  <c r="AE50" i="3"/>
  <c r="AC50" i="3"/>
  <c r="AA50" i="3"/>
  <c r="Y50" i="3"/>
  <c r="W50" i="3"/>
  <c r="U50" i="3"/>
  <c r="CA49" i="3"/>
  <c r="BY49" i="3"/>
  <c r="BW49" i="3"/>
  <c r="BU49" i="3"/>
  <c r="BS49" i="3"/>
  <c r="BQ49" i="3"/>
  <c r="BO49" i="3"/>
  <c r="BM49" i="3"/>
  <c r="BK49" i="3"/>
  <c r="BI49" i="3"/>
  <c r="BG49" i="3"/>
  <c r="BE49" i="3"/>
  <c r="BC49" i="3"/>
  <c r="BA49" i="3"/>
  <c r="AY49" i="3"/>
  <c r="AW49" i="3"/>
  <c r="AU49" i="3"/>
  <c r="AS49" i="3"/>
  <c r="AQ49" i="3"/>
  <c r="AO49" i="3"/>
  <c r="AM49" i="3"/>
  <c r="AK49" i="3"/>
  <c r="AI49" i="3"/>
  <c r="AG49" i="3"/>
  <c r="AE49" i="3"/>
  <c r="AC49" i="3"/>
  <c r="AA49" i="3"/>
  <c r="Y49" i="3"/>
  <c r="W49" i="3"/>
  <c r="U49" i="3"/>
  <c r="CA48" i="3"/>
  <c r="BY48" i="3"/>
  <c r="BW48" i="3"/>
  <c r="BU48" i="3"/>
  <c r="BS48" i="3"/>
  <c r="BQ48" i="3"/>
  <c r="BO48" i="3"/>
  <c r="BM48" i="3"/>
  <c r="BK48" i="3"/>
  <c r="BI48" i="3"/>
  <c r="BG48" i="3"/>
  <c r="BE48" i="3"/>
  <c r="BC48" i="3"/>
  <c r="BA48" i="3"/>
  <c r="AY48" i="3"/>
  <c r="AW48" i="3"/>
  <c r="AU48" i="3"/>
  <c r="AS48" i="3"/>
  <c r="AQ48" i="3"/>
  <c r="AO48" i="3"/>
  <c r="AM48" i="3"/>
  <c r="AK48" i="3"/>
  <c r="AI48" i="3"/>
  <c r="AG48" i="3"/>
  <c r="AE48" i="3"/>
  <c r="AC48" i="3"/>
  <c r="AA48" i="3"/>
  <c r="Y48" i="3"/>
  <c r="W48" i="3"/>
  <c r="U48" i="3"/>
  <c r="CA47" i="3"/>
  <c r="BY47" i="3"/>
  <c r="BW47" i="3"/>
  <c r="BU47" i="3"/>
  <c r="BS47" i="3"/>
  <c r="BQ47" i="3"/>
  <c r="BO47" i="3"/>
  <c r="BM47" i="3"/>
  <c r="BK47" i="3"/>
  <c r="BI47" i="3"/>
  <c r="BG47" i="3"/>
  <c r="BE47" i="3"/>
  <c r="BC47" i="3"/>
  <c r="BA47" i="3"/>
  <c r="AY47" i="3"/>
  <c r="AW47" i="3"/>
  <c r="AU47" i="3"/>
  <c r="AS47" i="3"/>
  <c r="AQ47" i="3"/>
  <c r="AO47" i="3"/>
  <c r="AM47" i="3"/>
  <c r="AK47" i="3"/>
  <c r="AI47" i="3"/>
  <c r="AG47" i="3"/>
  <c r="AE47" i="3"/>
  <c r="AC47" i="3"/>
  <c r="AA47" i="3"/>
  <c r="Y47" i="3"/>
  <c r="W47" i="3"/>
  <c r="U47" i="3"/>
  <c r="CA46" i="3"/>
  <c r="BY46" i="3"/>
  <c r="BW46" i="3"/>
  <c r="BU46" i="3"/>
  <c r="BS46" i="3"/>
  <c r="BQ46" i="3"/>
  <c r="BO46" i="3"/>
  <c r="BM46" i="3"/>
  <c r="BK46" i="3"/>
  <c r="BI46" i="3"/>
  <c r="BG46" i="3"/>
  <c r="BE46" i="3"/>
  <c r="BC46" i="3"/>
  <c r="BA46" i="3"/>
  <c r="AY46" i="3"/>
  <c r="AW46" i="3"/>
  <c r="AU46" i="3"/>
  <c r="AS46" i="3"/>
  <c r="AQ46" i="3"/>
  <c r="AO46" i="3"/>
  <c r="AM46" i="3"/>
  <c r="AK46" i="3"/>
  <c r="AI46" i="3"/>
  <c r="AG46" i="3"/>
  <c r="AE46" i="3"/>
  <c r="AC46" i="3"/>
  <c r="AA46" i="3"/>
  <c r="Y46" i="3"/>
  <c r="W46" i="3"/>
  <c r="U46" i="3"/>
  <c r="CA45" i="3"/>
  <c r="BY45" i="3"/>
  <c r="BW45" i="3"/>
  <c r="BU45" i="3"/>
  <c r="BS45" i="3"/>
  <c r="BQ45" i="3"/>
  <c r="BO45" i="3"/>
  <c r="BM45" i="3"/>
  <c r="BK45" i="3"/>
  <c r="BI45" i="3"/>
  <c r="BG45" i="3"/>
  <c r="BE45" i="3"/>
  <c r="BC45" i="3"/>
  <c r="BA45" i="3"/>
  <c r="AY45" i="3"/>
  <c r="AW45" i="3"/>
  <c r="AU45" i="3"/>
  <c r="AS45" i="3"/>
  <c r="AQ45" i="3"/>
  <c r="AO45" i="3"/>
  <c r="AM45" i="3"/>
  <c r="AK45" i="3"/>
  <c r="AI45" i="3"/>
  <c r="AG45" i="3"/>
  <c r="AE45" i="3"/>
  <c r="AC45" i="3"/>
  <c r="AA45" i="3"/>
  <c r="Y45" i="3"/>
  <c r="W45" i="3"/>
  <c r="U45" i="3"/>
  <c r="CA43" i="3"/>
  <c r="BY43" i="3"/>
  <c r="BW43" i="3"/>
  <c r="BU43" i="3"/>
  <c r="BS43" i="3"/>
  <c r="BQ43" i="3"/>
  <c r="BO43" i="3"/>
  <c r="BM43" i="3"/>
  <c r="BK43" i="3"/>
  <c r="BI43" i="3"/>
  <c r="BG43" i="3"/>
  <c r="BE43" i="3"/>
  <c r="BC43" i="3"/>
  <c r="BA43" i="3"/>
  <c r="AY43" i="3"/>
  <c r="AW43" i="3"/>
  <c r="AU43" i="3"/>
  <c r="AS43" i="3"/>
  <c r="AQ43" i="3"/>
  <c r="AO43" i="3"/>
  <c r="AM43" i="3"/>
  <c r="AK43" i="3"/>
  <c r="AI43" i="3"/>
  <c r="AG43" i="3"/>
  <c r="AE43" i="3"/>
  <c r="AC43" i="3"/>
  <c r="AA43" i="3"/>
  <c r="Y43" i="3"/>
  <c r="W43" i="3"/>
  <c r="U43" i="3"/>
  <c r="CA42" i="3"/>
  <c r="BY42" i="3"/>
  <c r="BW42" i="3"/>
  <c r="BU42" i="3"/>
  <c r="BS42" i="3"/>
  <c r="BQ42" i="3"/>
  <c r="BO42" i="3"/>
  <c r="CB42" i="3" s="1"/>
  <c r="BM42" i="3"/>
  <c r="BK42" i="3"/>
  <c r="BI42" i="3"/>
  <c r="BG42" i="3"/>
  <c r="BE42" i="3"/>
  <c r="BC42" i="3"/>
  <c r="BA42" i="3"/>
  <c r="AY42" i="3"/>
  <c r="AW42" i="3"/>
  <c r="AU42" i="3"/>
  <c r="AS42" i="3"/>
  <c r="AQ42" i="3"/>
  <c r="AO42" i="3"/>
  <c r="AM42" i="3"/>
  <c r="AK42" i="3"/>
  <c r="AI42" i="3"/>
  <c r="AG42" i="3"/>
  <c r="AE42" i="3"/>
  <c r="AC42" i="3"/>
  <c r="AA42" i="3"/>
  <c r="Y42" i="3"/>
  <c r="W42" i="3"/>
  <c r="U42" i="3"/>
  <c r="CA41" i="3"/>
  <c r="BY41" i="3"/>
  <c r="BW41" i="3"/>
  <c r="BU41" i="3"/>
  <c r="BS41" i="3"/>
  <c r="BQ41" i="3"/>
  <c r="BO41" i="3"/>
  <c r="BM41" i="3"/>
  <c r="CB41" i="3" s="1"/>
  <c r="BK41" i="3"/>
  <c r="BI41" i="3"/>
  <c r="BG41" i="3"/>
  <c r="BE41" i="3"/>
  <c r="BC41" i="3"/>
  <c r="BA41" i="3"/>
  <c r="AY41" i="3"/>
  <c r="AW41" i="3"/>
  <c r="AU41" i="3"/>
  <c r="AS41" i="3"/>
  <c r="AQ41" i="3"/>
  <c r="AO41" i="3"/>
  <c r="AM41" i="3"/>
  <c r="AK41" i="3"/>
  <c r="AI41" i="3"/>
  <c r="AG41" i="3"/>
  <c r="AE41" i="3"/>
  <c r="AC41" i="3"/>
  <c r="AA41" i="3"/>
  <c r="Y41" i="3"/>
  <c r="W41" i="3"/>
  <c r="U41" i="3"/>
  <c r="CA40" i="3"/>
  <c r="BY40" i="3"/>
  <c r="BW40" i="3"/>
  <c r="BU40" i="3"/>
  <c r="BS40" i="3"/>
  <c r="BQ40" i="3"/>
  <c r="BO40" i="3"/>
  <c r="BM40" i="3"/>
  <c r="BK40" i="3"/>
  <c r="BI40" i="3"/>
  <c r="BG40" i="3"/>
  <c r="BE40" i="3"/>
  <c r="BC40" i="3"/>
  <c r="BA40" i="3"/>
  <c r="AY40" i="3"/>
  <c r="AW40" i="3"/>
  <c r="AU40" i="3"/>
  <c r="AS40" i="3"/>
  <c r="AQ40" i="3"/>
  <c r="AO40" i="3"/>
  <c r="AM40" i="3"/>
  <c r="AK40" i="3"/>
  <c r="AI40" i="3"/>
  <c r="AG40" i="3"/>
  <c r="AE40" i="3"/>
  <c r="AC40" i="3"/>
  <c r="AA40" i="3"/>
  <c r="Y40" i="3"/>
  <c r="W40" i="3"/>
  <c r="U40" i="3"/>
  <c r="CA39" i="3"/>
  <c r="BY39" i="3"/>
  <c r="BW39" i="3"/>
  <c r="BU39" i="3"/>
  <c r="BS39" i="3"/>
  <c r="BQ39" i="3"/>
  <c r="BO39" i="3"/>
  <c r="BM39" i="3"/>
  <c r="BK39" i="3"/>
  <c r="BI39" i="3"/>
  <c r="BG39" i="3"/>
  <c r="BE39" i="3"/>
  <c r="BC39" i="3"/>
  <c r="BA39" i="3"/>
  <c r="AY39" i="3"/>
  <c r="AW39" i="3"/>
  <c r="AU39" i="3"/>
  <c r="AS39" i="3"/>
  <c r="AQ39" i="3"/>
  <c r="AO39" i="3"/>
  <c r="AM39" i="3"/>
  <c r="AK39" i="3"/>
  <c r="AI39" i="3"/>
  <c r="AG39" i="3"/>
  <c r="AE39" i="3"/>
  <c r="AC39" i="3"/>
  <c r="AA39" i="3"/>
  <c r="Y39" i="3"/>
  <c r="W39" i="3"/>
  <c r="U39" i="3"/>
  <c r="CA38" i="3"/>
  <c r="BY38" i="3"/>
  <c r="BW38" i="3"/>
  <c r="BU38" i="3"/>
  <c r="BS38" i="3"/>
  <c r="BQ38" i="3"/>
  <c r="BO38" i="3"/>
  <c r="BM38" i="3"/>
  <c r="BK38" i="3"/>
  <c r="BI38" i="3"/>
  <c r="BG38" i="3"/>
  <c r="BE38" i="3"/>
  <c r="BC38" i="3"/>
  <c r="BA38" i="3"/>
  <c r="AY38" i="3"/>
  <c r="AW38" i="3"/>
  <c r="AU38" i="3"/>
  <c r="AS38" i="3"/>
  <c r="AQ38" i="3"/>
  <c r="AO38" i="3"/>
  <c r="AM38" i="3"/>
  <c r="AK38" i="3"/>
  <c r="AI38" i="3"/>
  <c r="AG38" i="3"/>
  <c r="AE38" i="3"/>
  <c r="AC38" i="3"/>
  <c r="AA38" i="3"/>
  <c r="Y38" i="3"/>
  <c r="W38" i="3"/>
  <c r="U38" i="3"/>
  <c r="CA37" i="3"/>
  <c r="BY37" i="3"/>
  <c r="BW37" i="3"/>
  <c r="BU37" i="3"/>
  <c r="BS37" i="3"/>
  <c r="BQ37" i="3"/>
  <c r="BO37" i="3"/>
  <c r="BM37" i="3"/>
  <c r="CB37" i="3" s="1"/>
  <c r="BK37" i="3"/>
  <c r="BI37" i="3"/>
  <c r="BG37" i="3"/>
  <c r="BE37" i="3"/>
  <c r="BC37" i="3"/>
  <c r="BA37" i="3"/>
  <c r="AY37" i="3"/>
  <c r="AW37" i="3"/>
  <c r="AU37" i="3"/>
  <c r="AS37" i="3"/>
  <c r="AQ37" i="3"/>
  <c r="AO37" i="3"/>
  <c r="AM37" i="3"/>
  <c r="AK37" i="3"/>
  <c r="AI37" i="3"/>
  <c r="AG37" i="3"/>
  <c r="AE37" i="3"/>
  <c r="AC37" i="3"/>
  <c r="AA37" i="3"/>
  <c r="Y37" i="3"/>
  <c r="W37" i="3"/>
  <c r="U37" i="3"/>
  <c r="CA36" i="3"/>
  <c r="BY36" i="3"/>
  <c r="BW36" i="3"/>
  <c r="BU36" i="3"/>
  <c r="BS36" i="3"/>
  <c r="BQ36" i="3"/>
  <c r="BO36" i="3"/>
  <c r="BM36" i="3"/>
  <c r="BK36" i="3"/>
  <c r="BI36" i="3"/>
  <c r="BG36" i="3"/>
  <c r="BE36" i="3"/>
  <c r="BC36" i="3"/>
  <c r="BA36" i="3"/>
  <c r="AY36" i="3"/>
  <c r="AW36" i="3"/>
  <c r="AU36" i="3"/>
  <c r="AS36" i="3"/>
  <c r="AQ36" i="3"/>
  <c r="AO36" i="3"/>
  <c r="AM36" i="3"/>
  <c r="AK36" i="3"/>
  <c r="AI36" i="3"/>
  <c r="AG36" i="3"/>
  <c r="AE36" i="3"/>
  <c r="AC36" i="3"/>
  <c r="AA36" i="3"/>
  <c r="Y36" i="3"/>
  <c r="W36" i="3"/>
  <c r="U36" i="3"/>
  <c r="CA34" i="3"/>
  <c r="BY34" i="3"/>
  <c r="BW34" i="3"/>
  <c r="BU34" i="3"/>
  <c r="BS34" i="3"/>
  <c r="BQ34" i="3"/>
  <c r="BO34" i="3"/>
  <c r="BM34" i="3"/>
  <c r="BK34" i="3"/>
  <c r="BI34" i="3"/>
  <c r="BG34" i="3"/>
  <c r="BE34" i="3"/>
  <c r="BC34" i="3"/>
  <c r="BA34" i="3"/>
  <c r="AY34" i="3"/>
  <c r="AW34" i="3"/>
  <c r="AU34" i="3"/>
  <c r="AS34" i="3"/>
  <c r="AQ34" i="3"/>
  <c r="AO34" i="3"/>
  <c r="AM34" i="3"/>
  <c r="AK34" i="3"/>
  <c r="AI34" i="3"/>
  <c r="AG34" i="3"/>
  <c r="AE34" i="3"/>
  <c r="AC34" i="3"/>
  <c r="AA34" i="3"/>
  <c r="Y34" i="3"/>
  <c r="W34" i="3"/>
  <c r="U34" i="3"/>
  <c r="CA33" i="3"/>
  <c r="BY33" i="3"/>
  <c r="BW33" i="3"/>
  <c r="BU33" i="3"/>
  <c r="BS33" i="3"/>
  <c r="BQ33" i="3"/>
  <c r="BO33" i="3"/>
  <c r="BM33" i="3"/>
  <c r="CB33" i="3" s="1"/>
  <c r="BK33" i="3"/>
  <c r="BI33" i="3"/>
  <c r="BG33" i="3"/>
  <c r="BE33" i="3"/>
  <c r="BC33" i="3"/>
  <c r="BA33" i="3"/>
  <c r="AY33" i="3"/>
  <c r="AW33" i="3"/>
  <c r="AU33" i="3"/>
  <c r="AS33" i="3"/>
  <c r="AQ33" i="3"/>
  <c r="AO33" i="3"/>
  <c r="AM33" i="3"/>
  <c r="AK33" i="3"/>
  <c r="AI33" i="3"/>
  <c r="AG33" i="3"/>
  <c r="AE33" i="3"/>
  <c r="AC33" i="3"/>
  <c r="AA33" i="3"/>
  <c r="Y33" i="3"/>
  <c r="W33" i="3"/>
  <c r="U33" i="3"/>
  <c r="CA32" i="3"/>
  <c r="BY32" i="3"/>
  <c r="CB32" i="3" s="1"/>
  <c r="BW32" i="3"/>
  <c r="BU32" i="3"/>
  <c r="BS32" i="3"/>
  <c r="BQ32" i="3"/>
  <c r="BO32" i="3"/>
  <c r="BM32" i="3"/>
  <c r="BK32" i="3"/>
  <c r="BI32" i="3"/>
  <c r="BG32" i="3"/>
  <c r="BE32" i="3"/>
  <c r="BC32" i="3"/>
  <c r="BA32" i="3"/>
  <c r="AY32" i="3"/>
  <c r="AW32" i="3"/>
  <c r="AU32" i="3"/>
  <c r="AS32" i="3"/>
  <c r="AQ32" i="3"/>
  <c r="AO32" i="3"/>
  <c r="AM32" i="3"/>
  <c r="AK32" i="3"/>
  <c r="AI32" i="3"/>
  <c r="AG32" i="3"/>
  <c r="AE32" i="3"/>
  <c r="AC32" i="3"/>
  <c r="AA32" i="3"/>
  <c r="Y32" i="3"/>
  <c r="W32" i="3"/>
  <c r="U32" i="3"/>
  <c r="CA31" i="3"/>
  <c r="BY31" i="3"/>
  <c r="BW31" i="3"/>
  <c r="BU31" i="3"/>
  <c r="BS31" i="3"/>
  <c r="BQ31" i="3"/>
  <c r="BO31" i="3"/>
  <c r="BM31" i="3"/>
  <c r="BK31" i="3"/>
  <c r="BI31" i="3"/>
  <c r="BG31" i="3"/>
  <c r="BE31" i="3"/>
  <c r="BC31" i="3"/>
  <c r="BA31" i="3"/>
  <c r="AY31" i="3"/>
  <c r="AW31" i="3"/>
  <c r="AU31" i="3"/>
  <c r="AS31" i="3"/>
  <c r="AQ31" i="3"/>
  <c r="AO31" i="3"/>
  <c r="AM31" i="3"/>
  <c r="AK31" i="3"/>
  <c r="AI31" i="3"/>
  <c r="AG31" i="3"/>
  <c r="AE31" i="3"/>
  <c r="AC31" i="3"/>
  <c r="AA31" i="3"/>
  <c r="Y31" i="3"/>
  <c r="W31" i="3"/>
  <c r="U31" i="3"/>
  <c r="CA30" i="3"/>
  <c r="BY30" i="3"/>
  <c r="BW30" i="3"/>
  <c r="BU30" i="3"/>
  <c r="BS30" i="3"/>
  <c r="BQ30" i="3"/>
  <c r="BO30" i="3"/>
  <c r="BM30" i="3"/>
  <c r="BK30" i="3"/>
  <c r="BI30" i="3"/>
  <c r="BG30" i="3"/>
  <c r="BE30" i="3"/>
  <c r="BC30" i="3"/>
  <c r="BA30" i="3"/>
  <c r="AY30" i="3"/>
  <c r="AW30" i="3"/>
  <c r="AU30" i="3"/>
  <c r="AS30" i="3"/>
  <c r="AQ30" i="3"/>
  <c r="AO30" i="3"/>
  <c r="AM30" i="3"/>
  <c r="AK30" i="3"/>
  <c r="AI30" i="3"/>
  <c r="AG30" i="3"/>
  <c r="AE30" i="3"/>
  <c r="AC30" i="3"/>
  <c r="AA30" i="3"/>
  <c r="Y30" i="3"/>
  <c r="W30" i="3"/>
  <c r="U30" i="3"/>
  <c r="CA29" i="3"/>
  <c r="BY29" i="3"/>
  <c r="BW29" i="3"/>
  <c r="BU29" i="3"/>
  <c r="BS29" i="3"/>
  <c r="BQ29" i="3"/>
  <c r="BO29" i="3"/>
  <c r="BM29" i="3"/>
  <c r="BK29" i="3"/>
  <c r="BI29" i="3"/>
  <c r="BG29" i="3"/>
  <c r="BE29" i="3"/>
  <c r="BC29" i="3"/>
  <c r="BA29" i="3"/>
  <c r="AY29" i="3"/>
  <c r="AW29" i="3"/>
  <c r="AU29" i="3"/>
  <c r="AS29" i="3"/>
  <c r="AQ29" i="3"/>
  <c r="AO29" i="3"/>
  <c r="AM29" i="3"/>
  <c r="AK29" i="3"/>
  <c r="AI29" i="3"/>
  <c r="AG29" i="3"/>
  <c r="AE29" i="3"/>
  <c r="AC29" i="3"/>
  <c r="AA29" i="3"/>
  <c r="Y29" i="3"/>
  <c r="W29" i="3"/>
  <c r="U29" i="3"/>
  <c r="CA28" i="3"/>
  <c r="BY28" i="3"/>
  <c r="BW28" i="3"/>
  <c r="BU28" i="3"/>
  <c r="BS28" i="3"/>
  <c r="BQ28" i="3"/>
  <c r="BO28" i="3"/>
  <c r="BM28" i="3"/>
  <c r="CB28" i="3" s="1"/>
  <c r="BK28" i="3"/>
  <c r="BI28" i="3"/>
  <c r="BG28" i="3"/>
  <c r="BE28" i="3"/>
  <c r="BC28" i="3"/>
  <c r="BA28" i="3"/>
  <c r="AY28" i="3"/>
  <c r="AW28" i="3"/>
  <c r="AU28" i="3"/>
  <c r="AS28" i="3"/>
  <c r="AQ28" i="3"/>
  <c r="AO28" i="3"/>
  <c r="AM28" i="3"/>
  <c r="AK28" i="3"/>
  <c r="AI28" i="3"/>
  <c r="AG28" i="3"/>
  <c r="AE28" i="3"/>
  <c r="AC28" i="3"/>
  <c r="AA28" i="3"/>
  <c r="Y28" i="3"/>
  <c r="W28" i="3"/>
  <c r="U28" i="3"/>
  <c r="CA27" i="3"/>
  <c r="BY27" i="3"/>
  <c r="BW27" i="3"/>
  <c r="BU27" i="3"/>
  <c r="BS27" i="3"/>
  <c r="BQ27" i="3"/>
  <c r="BO27" i="3"/>
  <c r="BM27" i="3"/>
  <c r="BK27" i="3"/>
  <c r="BI27" i="3"/>
  <c r="BG27" i="3"/>
  <c r="BE27" i="3"/>
  <c r="BC27" i="3"/>
  <c r="BA27" i="3"/>
  <c r="AY27" i="3"/>
  <c r="AW27" i="3"/>
  <c r="AU27" i="3"/>
  <c r="AS27" i="3"/>
  <c r="AQ27" i="3"/>
  <c r="AO27" i="3"/>
  <c r="AM27" i="3"/>
  <c r="AK27" i="3"/>
  <c r="AI27" i="3"/>
  <c r="AG27" i="3"/>
  <c r="AE27" i="3"/>
  <c r="AC27" i="3"/>
  <c r="AA27" i="3"/>
  <c r="Y27" i="3"/>
  <c r="W27" i="3"/>
  <c r="U27" i="3"/>
  <c r="CA26" i="3"/>
  <c r="BY26" i="3"/>
  <c r="BW26" i="3"/>
  <c r="BU26" i="3"/>
  <c r="BS26" i="3"/>
  <c r="BQ26" i="3"/>
  <c r="BO26" i="3"/>
  <c r="BM26" i="3"/>
  <c r="BK26" i="3"/>
  <c r="BI26" i="3"/>
  <c r="BG26" i="3"/>
  <c r="BE26" i="3"/>
  <c r="BC26" i="3"/>
  <c r="BA26" i="3"/>
  <c r="AY26" i="3"/>
  <c r="AW26" i="3"/>
  <c r="AU26" i="3"/>
  <c r="AS26" i="3"/>
  <c r="AQ26" i="3"/>
  <c r="AO26" i="3"/>
  <c r="AM26" i="3"/>
  <c r="AK26" i="3"/>
  <c r="AI26" i="3"/>
  <c r="AG26" i="3"/>
  <c r="AE26" i="3"/>
  <c r="AC26" i="3"/>
  <c r="AA26" i="3"/>
  <c r="Y26" i="3"/>
  <c r="W26" i="3"/>
  <c r="U26" i="3"/>
  <c r="CA25" i="3"/>
  <c r="BY25" i="3"/>
  <c r="BW25" i="3"/>
  <c r="BU25" i="3"/>
  <c r="BS25" i="3"/>
  <c r="BQ25" i="3"/>
  <c r="BO25" i="3"/>
  <c r="BM25" i="3"/>
  <c r="CB25" i="3" s="1"/>
  <c r="BK25" i="3"/>
  <c r="BI25" i="3"/>
  <c r="BG25" i="3"/>
  <c r="BE25" i="3"/>
  <c r="BC25" i="3"/>
  <c r="BA25" i="3"/>
  <c r="AY25" i="3"/>
  <c r="AW25" i="3"/>
  <c r="AU25" i="3"/>
  <c r="AS25" i="3"/>
  <c r="AQ25" i="3"/>
  <c r="AO25" i="3"/>
  <c r="AM25" i="3"/>
  <c r="AK25" i="3"/>
  <c r="AI25" i="3"/>
  <c r="AG25" i="3"/>
  <c r="AE25" i="3"/>
  <c r="AC25" i="3"/>
  <c r="AA25" i="3"/>
  <c r="Y25" i="3"/>
  <c r="W25" i="3"/>
  <c r="U25" i="3"/>
  <c r="CA24" i="3"/>
  <c r="BY24" i="3"/>
  <c r="BW24" i="3"/>
  <c r="BU24" i="3"/>
  <c r="BS24" i="3"/>
  <c r="BQ24" i="3"/>
  <c r="BO24" i="3"/>
  <c r="BM24" i="3"/>
  <c r="CB24" i="3" s="1"/>
  <c r="BK24" i="3"/>
  <c r="BI24" i="3"/>
  <c r="BG24" i="3"/>
  <c r="BE24" i="3"/>
  <c r="BC24" i="3"/>
  <c r="BA24" i="3"/>
  <c r="AY24" i="3"/>
  <c r="AW24" i="3"/>
  <c r="AU24" i="3"/>
  <c r="AS24" i="3"/>
  <c r="AQ24" i="3"/>
  <c r="AO24" i="3"/>
  <c r="AM24" i="3"/>
  <c r="AK24" i="3"/>
  <c r="AI24" i="3"/>
  <c r="AG24" i="3"/>
  <c r="AE24" i="3"/>
  <c r="AC24" i="3"/>
  <c r="AA24" i="3"/>
  <c r="Y24" i="3"/>
  <c r="W24" i="3"/>
  <c r="U24" i="3"/>
  <c r="CA23" i="3"/>
  <c r="BY23" i="3"/>
  <c r="BW23" i="3"/>
  <c r="BU23" i="3"/>
  <c r="BS23" i="3"/>
  <c r="BQ23" i="3"/>
  <c r="BO23" i="3"/>
  <c r="BM23" i="3"/>
  <c r="BK23" i="3"/>
  <c r="BI23" i="3"/>
  <c r="BG23" i="3"/>
  <c r="BE23" i="3"/>
  <c r="BC23" i="3"/>
  <c r="BA23" i="3"/>
  <c r="AY23" i="3"/>
  <c r="AW23" i="3"/>
  <c r="AU23" i="3"/>
  <c r="AS23" i="3"/>
  <c r="AQ23" i="3"/>
  <c r="AO23" i="3"/>
  <c r="AM23" i="3"/>
  <c r="AK23" i="3"/>
  <c r="AI23" i="3"/>
  <c r="AG23" i="3"/>
  <c r="AE23" i="3"/>
  <c r="AC23" i="3"/>
  <c r="AA23" i="3"/>
  <c r="Y23" i="3"/>
  <c r="W23" i="3"/>
  <c r="U23" i="3"/>
  <c r="CA22" i="3"/>
  <c r="BY22" i="3"/>
  <c r="BW22" i="3"/>
  <c r="BU22" i="3"/>
  <c r="BS22" i="3"/>
  <c r="BQ22" i="3"/>
  <c r="BO22" i="3"/>
  <c r="BM22" i="3"/>
  <c r="BK22" i="3"/>
  <c r="BI22" i="3"/>
  <c r="BG22" i="3"/>
  <c r="BE22" i="3"/>
  <c r="BC22" i="3"/>
  <c r="BA22" i="3"/>
  <c r="AY22" i="3"/>
  <c r="AW22" i="3"/>
  <c r="AU22" i="3"/>
  <c r="AS22" i="3"/>
  <c r="AQ22" i="3"/>
  <c r="AO22" i="3"/>
  <c r="AM22" i="3"/>
  <c r="AK22" i="3"/>
  <c r="AI22" i="3"/>
  <c r="AG22" i="3"/>
  <c r="AE22" i="3"/>
  <c r="AC22" i="3"/>
  <c r="AA22" i="3"/>
  <c r="Y22" i="3"/>
  <c r="W22" i="3"/>
  <c r="U22" i="3"/>
  <c r="CA21" i="3"/>
  <c r="BY21" i="3"/>
  <c r="BW21" i="3"/>
  <c r="BU21" i="3"/>
  <c r="BS21" i="3"/>
  <c r="BQ21" i="3"/>
  <c r="BO21" i="3"/>
  <c r="BM21" i="3"/>
  <c r="BK21" i="3"/>
  <c r="BI21" i="3"/>
  <c r="BG21" i="3"/>
  <c r="BE21" i="3"/>
  <c r="BC21" i="3"/>
  <c r="BA21" i="3"/>
  <c r="AY21" i="3"/>
  <c r="AW21" i="3"/>
  <c r="AU21" i="3"/>
  <c r="AS21" i="3"/>
  <c r="AQ21" i="3"/>
  <c r="AO21" i="3"/>
  <c r="AM21" i="3"/>
  <c r="AK21" i="3"/>
  <c r="AI21" i="3"/>
  <c r="AG21" i="3"/>
  <c r="AE21" i="3"/>
  <c r="AC21" i="3"/>
  <c r="AA21" i="3"/>
  <c r="Y21" i="3"/>
  <c r="W21" i="3"/>
  <c r="U21" i="3"/>
  <c r="CA20" i="3"/>
  <c r="BY20" i="3"/>
  <c r="BW20" i="3"/>
  <c r="BU20" i="3"/>
  <c r="BS20" i="3"/>
  <c r="BQ20" i="3"/>
  <c r="BO20" i="3"/>
  <c r="BM20" i="3"/>
  <c r="CB20" i="3" s="1"/>
  <c r="BK20" i="3"/>
  <c r="BI20" i="3"/>
  <c r="BG20" i="3"/>
  <c r="BE20" i="3"/>
  <c r="BC20" i="3"/>
  <c r="BA20" i="3"/>
  <c r="AY20" i="3"/>
  <c r="AW20" i="3"/>
  <c r="AU20" i="3"/>
  <c r="AS20" i="3"/>
  <c r="AQ20" i="3"/>
  <c r="AO20" i="3"/>
  <c r="AM20" i="3"/>
  <c r="AK20" i="3"/>
  <c r="AI20" i="3"/>
  <c r="AG20" i="3"/>
  <c r="AE20" i="3"/>
  <c r="AC20" i="3"/>
  <c r="AA20" i="3"/>
  <c r="Y20" i="3"/>
  <c r="W20" i="3"/>
  <c r="U20" i="3"/>
  <c r="CA19" i="3"/>
  <c r="BY19" i="3"/>
  <c r="BW19" i="3"/>
  <c r="BU19" i="3"/>
  <c r="BS19" i="3"/>
  <c r="BQ19" i="3"/>
  <c r="BO19" i="3"/>
  <c r="BM19" i="3"/>
  <c r="BK19" i="3"/>
  <c r="BI19" i="3"/>
  <c r="BG19" i="3"/>
  <c r="BE19" i="3"/>
  <c r="BC19" i="3"/>
  <c r="BA19" i="3"/>
  <c r="AY19" i="3"/>
  <c r="AW19" i="3"/>
  <c r="AU19" i="3"/>
  <c r="AS19" i="3"/>
  <c r="AQ19" i="3"/>
  <c r="AO19" i="3"/>
  <c r="AM19" i="3"/>
  <c r="AK19" i="3"/>
  <c r="AI19" i="3"/>
  <c r="AG19" i="3"/>
  <c r="AE19" i="3"/>
  <c r="AC19" i="3"/>
  <c r="AA19" i="3"/>
  <c r="Y19" i="3"/>
  <c r="W19" i="3"/>
  <c r="U19" i="3"/>
  <c r="CA18" i="3"/>
  <c r="BY18" i="3"/>
  <c r="BW18" i="3"/>
  <c r="BU18" i="3"/>
  <c r="BS18" i="3"/>
  <c r="BQ18" i="3"/>
  <c r="BO18" i="3"/>
  <c r="BM18" i="3"/>
  <c r="BK18" i="3"/>
  <c r="BI18" i="3"/>
  <c r="BG18" i="3"/>
  <c r="BE18" i="3"/>
  <c r="BC18" i="3"/>
  <c r="BA18" i="3"/>
  <c r="AY18" i="3"/>
  <c r="AW18" i="3"/>
  <c r="AU18" i="3"/>
  <c r="AS18" i="3"/>
  <c r="AQ18" i="3"/>
  <c r="AO18" i="3"/>
  <c r="AM18" i="3"/>
  <c r="AK18" i="3"/>
  <c r="AI18" i="3"/>
  <c r="AG18" i="3"/>
  <c r="AE18" i="3"/>
  <c r="AC18" i="3"/>
  <c r="AA18" i="3"/>
  <c r="Y18" i="3"/>
  <c r="W18" i="3"/>
  <c r="U18" i="3"/>
  <c r="CA17" i="3"/>
  <c r="BY17" i="3"/>
  <c r="BW17" i="3"/>
  <c r="BU17" i="3"/>
  <c r="BS17" i="3"/>
  <c r="BQ17" i="3"/>
  <c r="BO17" i="3"/>
  <c r="BM17" i="3"/>
  <c r="CB17" i="3" s="1"/>
  <c r="BK17" i="3"/>
  <c r="BI17" i="3"/>
  <c r="BG17" i="3"/>
  <c r="BE17" i="3"/>
  <c r="BC17" i="3"/>
  <c r="BA17" i="3"/>
  <c r="AY17" i="3"/>
  <c r="AW17" i="3"/>
  <c r="AU17" i="3"/>
  <c r="AS17" i="3"/>
  <c r="AQ17" i="3"/>
  <c r="AO17" i="3"/>
  <c r="AM17" i="3"/>
  <c r="AK17" i="3"/>
  <c r="AI17" i="3"/>
  <c r="AG17" i="3"/>
  <c r="AE17" i="3"/>
  <c r="AC17" i="3"/>
  <c r="AA17" i="3"/>
  <c r="Y17" i="3"/>
  <c r="W17" i="3"/>
  <c r="U17" i="3"/>
  <c r="CA16" i="3"/>
  <c r="BY16" i="3"/>
  <c r="CB16" i="3" s="1"/>
  <c r="BW16" i="3"/>
  <c r="BU16" i="3"/>
  <c r="BS16" i="3"/>
  <c r="BQ16" i="3"/>
  <c r="BO16" i="3"/>
  <c r="BM16" i="3"/>
  <c r="BK16" i="3"/>
  <c r="BI16" i="3"/>
  <c r="BG16" i="3"/>
  <c r="BE16" i="3"/>
  <c r="BC16" i="3"/>
  <c r="BA16" i="3"/>
  <c r="AY16" i="3"/>
  <c r="AW16" i="3"/>
  <c r="AU16" i="3"/>
  <c r="AS16" i="3"/>
  <c r="AQ16" i="3"/>
  <c r="AO16" i="3"/>
  <c r="AM16" i="3"/>
  <c r="AK16" i="3"/>
  <c r="AI16" i="3"/>
  <c r="AG16" i="3"/>
  <c r="AE16" i="3"/>
  <c r="AC16" i="3"/>
  <c r="AA16" i="3"/>
  <c r="Y16" i="3"/>
  <c r="W16" i="3"/>
  <c r="U16" i="3"/>
  <c r="CA15" i="3"/>
  <c r="BY15" i="3"/>
  <c r="BW15" i="3"/>
  <c r="BU15" i="3"/>
  <c r="BS15" i="3"/>
  <c r="BQ15" i="3"/>
  <c r="BO15" i="3"/>
  <c r="BM15" i="3"/>
  <c r="BK15" i="3"/>
  <c r="BI15" i="3"/>
  <c r="BG15" i="3"/>
  <c r="BE15" i="3"/>
  <c r="BC15" i="3"/>
  <c r="BA15" i="3"/>
  <c r="AY15" i="3"/>
  <c r="AW15" i="3"/>
  <c r="AU15" i="3"/>
  <c r="AS15" i="3"/>
  <c r="AQ15" i="3"/>
  <c r="AO15" i="3"/>
  <c r="AM15" i="3"/>
  <c r="AK15" i="3"/>
  <c r="AI15" i="3"/>
  <c r="AG15" i="3"/>
  <c r="AE15" i="3"/>
  <c r="AC15" i="3"/>
  <c r="AA15" i="3"/>
  <c r="Y15" i="3"/>
  <c r="W15" i="3"/>
  <c r="U15" i="3"/>
  <c r="CA14" i="3"/>
  <c r="BY14" i="3"/>
  <c r="BW14" i="3"/>
  <c r="BU14" i="3"/>
  <c r="BS14" i="3"/>
  <c r="BQ14" i="3"/>
  <c r="BO14" i="3"/>
  <c r="BM14" i="3"/>
  <c r="BK14" i="3"/>
  <c r="BI14" i="3"/>
  <c r="BG14" i="3"/>
  <c r="BE14" i="3"/>
  <c r="BC14" i="3"/>
  <c r="BA14" i="3"/>
  <c r="AY14" i="3"/>
  <c r="AW14" i="3"/>
  <c r="AU14" i="3"/>
  <c r="AS14" i="3"/>
  <c r="AQ14" i="3"/>
  <c r="AO14" i="3"/>
  <c r="AM14" i="3"/>
  <c r="AK14" i="3"/>
  <c r="AI14" i="3"/>
  <c r="AG14" i="3"/>
  <c r="AE14" i="3"/>
  <c r="AC14" i="3"/>
  <c r="AA14" i="3"/>
  <c r="Y14" i="3"/>
  <c r="W14" i="3"/>
  <c r="U14" i="3"/>
  <c r="CA13" i="3"/>
  <c r="BY13" i="3"/>
  <c r="BW13" i="3"/>
  <c r="BU13" i="3"/>
  <c r="BS13" i="3"/>
  <c r="BQ13" i="3"/>
  <c r="BO13" i="3"/>
  <c r="BM13" i="3"/>
  <c r="BK13" i="3"/>
  <c r="BI13" i="3"/>
  <c r="BG13" i="3"/>
  <c r="BE13" i="3"/>
  <c r="BC13" i="3"/>
  <c r="BA13" i="3"/>
  <c r="AY13" i="3"/>
  <c r="AW13" i="3"/>
  <c r="AU13" i="3"/>
  <c r="AS13" i="3"/>
  <c r="AQ13" i="3"/>
  <c r="AO13" i="3"/>
  <c r="AM13" i="3"/>
  <c r="AK13" i="3"/>
  <c r="AI13" i="3"/>
  <c r="AG13" i="3"/>
  <c r="AE13" i="3"/>
  <c r="AC13" i="3"/>
  <c r="AA13" i="3"/>
  <c r="Y13" i="3"/>
  <c r="W13" i="3"/>
  <c r="U13" i="3"/>
  <c r="CA12" i="3"/>
  <c r="BY12" i="3"/>
  <c r="BW12" i="3"/>
  <c r="BU12" i="3"/>
  <c r="BS12" i="3"/>
  <c r="BQ12" i="3"/>
  <c r="BO12" i="3"/>
  <c r="BM12" i="3"/>
  <c r="CB12" i="3" s="1"/>
  <c r="BK12" i="3"/>
  <c r="BI12" i="3"/>
  <c r="BG12" i="3"/>
  <c r="BE12" i="3"/>
  <c r="BC12" i="3"/>
  <c r="BA12" i="3"/>
  <c r="AY12" i="3"/>
  <c r="AW12" i="3"/>
  <c r="AU12" i="3"/>
  <c r="AS12" i="3"/>
  <c r="AQ12" i="3"/>
  <c r="AO12" i="3"/>
  <c r="AM12" i="3"/>
  <c r="AK12" i="3"/>
  <c r="AI12" i="3"/>
  <c r="AG12" i="3"/>
  <c r="AE12" i="3"/>
  <c r="AC12" i="3"/>
  <c r="AA12" i="3"/>
  <c r="Y12" i="3"/>
  <c r="W12" i="3"/>
  <c r="U12" i="3"/>
  <c r="CA11" i="3"/>
  <c r="BY11" i="3"/>
  <c r="BW11" i="3"/>
  <c r="BU11" i="3"/>
  <c r="BS11" i="3"/>
  <c r="BQ11" i="3"/>
  <c r="BO11" i="3"/>
  <c r="BM11" i="3"/>
  <c r="BK11" i="3"/>
  <c r="BI11" i="3"/>
  <c r="BG11" i="3"/>
  <c r="BE11" i="3"/>
  <c r="BC11" i="3"/>
  <c r="BA11" i="3"/>
  <c r="AY11" i="3"/>
  <c r="AW11" i="3"/>
  <c r="AU11" i="3"/>
  <c r="AS11" i="3"/>
  <c r="AQ11" i="3"/>
  <c r="AO11" i="3"/>
  <c r="AM11" i="3"/>
  <c r="AK11" i="3"/>
  <c r="AI11" i="3"/>
  <c r="AG11" i="3"/>
  <c r="AE11" i="3"/>
  <c r="AC11" i="3"/>
  <c r="AA11" i="3"/>
  <c r="Y11" i="3"/>
  <c r="W11" i="3"/>
  <c r="U11" i="3"/>
  <c r="CA10" i="3"/>
  <c r="BY10" i="3"/>
  <c r="BW10" i="3"/>
  <c r="BU10" i="3"/>
  <c r="BS10" i="3"/>
  <c r="BQ10" i="3"/>
  <c r="BO10" i="3"/>
  <c r="BM10" i="3"/>
  <c r="BK10" i="3"/>
  <c r="BI10" i="3"/>
  <c r="BG10" i="3"/>
  <c r="BE10" i="3"/>
  <c r="BC10" i="3"/>
  <c r="BA10" i="3"/>
  <c r="AY10" i="3"/>
  <c r="AW10" i="3"/>
  <c r="AU10" i="3"/>
  <c r="AS10" i="3"/>
  <c r="AQ10" i="3"/>
  <c r="AO10" i="3"/>
  <c r="AM10" i="3"/>
  <c r="AK10" i="3"/>
  <c r="AI10" i="3"/>
  <c r="AG10" i="3"/>
  <c r="AE10" i="3"/>
  <c r="AC10" i="3"/>
  <c r="AA10" i="3"/>
  <c r="Y10" i="3"/>
  <c r="W10" i="3"/>
  <c r="U10" i="3"/>
  <c r="CA9" i="3"/>
  <c r="BY9" i="3"/>
  <c r="BW9" i="3"/>
  <c r="BU9" i="3"/>
  <c r="BS9" i="3"/>
  <c r="CB9" i="3" s="1"/>
  <c r="BQ9" i="3"/>
  <c r="BO9" i="3"/>
  <c r="BM9" i="3"/>
  <c r="BK9" i="3"/>
  <c r="BI9" i="3"/>
  <c r="BG9" i="3"/>
  <c r="BE9" i="3"/>
  <c r="BC9" i="3"/>
  <c r="BA9" i="3"/>
  <c r="AY9" i="3"/>
  <c r="AW9" i="3"/>
  <c r="AU9" i="3"/>
  <c r="AS9" i="3"/>
  <c r="AQ9" i="3"/>
  <c r="AO9" i="3"/>
  <c r="AM9" i="3"/>
  <c r="AK9" i="3"/>
  <c r="AI9" i="3"/>
  <c r="AG9" i="3"/>
  <c r="AE9" i="3"/>
  <c r="AC9" i="3"/>
  <c r="AA9" i="3"/>
  <c r="Y9" i="3"/>
  <c r="W9" i="3"/>
  <c r="U9" i="3"/>
  <c r="CA8" i="3"/>
  <c r="BY8" i="3"/>
  <c r="BW8" i="3"/>
  <c r="BU8" i="3"/>
  <c r="BS8" i="3"/>
  <c r="BQ8" i="3"/>
  <c r="BO8" i="3"/>
  <c r="BM8" i="3"/>
  <c r="CB8" i="3" s="1"/>
  <c r="CB58" i="3" s="1"/>
  <c r="BK8" i="3"/>
  <c r="BI8" i="3"/>
  <c r="BG8" i="3"/>
  <c r="BE8" i="3"/>
  <c r="BC8" i="3"/>
  <c r="BA8" i="3"/>
  <c r="AY8" i="3"/>
  <c r="AW8" i="3"/>
  <c r="AU8" i="3"/>
  <c r="AS8" i="3"/>
  <c r="AQ8" i="3"/>
  <c r="AO8" i="3"/>
  <c r="AM8" i="3"/>
  <c r="AK8" i="3"/>
  <c r="AI8" i="3"/>
  <c r="AG8" i="3"/>
  <c r="AE8" i="3"/>
  <c r="AC8" i="3"/>
  <c r="AA8" i="3"/>
  <c r="Y8" i="3"/>
  <c r="W8" i="3"/>
  <c r="U8" i="3"/>
  <c r="CA7" i="3"/>
  <c r="BY7" i="3"/>
  <c r="BW7" i="3"/>
  <c r="BU7" i="3"/>
  <c r="BS7" i="3"/>
  <c r="BQ7" i="3"/>
  <c r="BO7" i="3"/>
  <c r="BM7" i="3"/>
  <c r="BK7" i="3"/>
  <c r="BI7" i="3"/>
  <c r="BG7" i="3"/>
  <c r="BE7" i="3"/>
  <c r="BC7" i="3"/>
  <c r="BA7" i="3"/>
  <c r="AY7" i="3"/>
  <c r="AW7" i="3"/>
  <c r="AU7" i="3"/>
  <c r="AS7" i="3"/>
  <c r="AQ7" i="3"/>
  <c r="AO7" i="3"/>
  <c r="AM7" i="3"/>
  <c r="AK7" i="3"/>
  <c r="AI7" i="3"/>
  <c r="AG7" i="3"/>
  <c r="AE7" i="3"/>
  <c r="AC7" i="3"/>
  <c r="AA7" i="3"/>
  <c r="Y7" i="3"/>
  <c r="W7" i="3"/>
  <c r="U7" i="3"/>
  <c r="CA6" i="3"/>
  <c r="BY6" i="3"/>
  <c r="BW6" i="3"/>
  <c r="BU6" i="3"/>
  <c r="BS6" i="3"/>
  <c r="BQ6" i="3"/>
  <c r="BO6" i="3"/>
  <c r="BM6" i="3"/>
  <c r="BK6" i="3"/>
  <c r="BI6" i="3"/>
  <c r="BG6" i="3"/>
  <c r="BE6" i="3"/>
  <c r="BC6" i="3"/>
  <c r="BA6" i="3"/>
  <c r="AY6" i="3"/>
  <c r="AW6" i="3"/>
  <c r="AU6" i="3"/>
  <c r="AS6" i="3"/>
  <c r="AQ6" i="3"/>
  <c r="AO6" i="3"/>
  <c r="AM6" i="3"/>
  <c r="AK6" i="3"/>
  <c r="AI6" i="3"/>
  <c r="AG6" i="3"/>
  <c r="AE6" i="3"/>
  <c r="AC6" i="3"/>
  <c r="AA6" i="3"/>
  <c r="Y6" i="3"/>
  <c r="W6" i="3"/>
  <c r="U6" i="3"/>
  <c r="CA5" i="3"/>
  <c r="BY5" i="3"/>
  <c r="BW5" i="3"/>
  <c r="BU5" i="3"/>
  <c r="BS5" i="3"/>
  <c r="BQ5" i="3"/>
  <c r="BO5" i="3"/>
  <c r="BM5" i="3"/>
  <c r="BK5" i="3"/>
  <c r="BI5" i="3"/>
  <c r="BG5" i="3"/>
  <c r="BE5" i="3"/>
  <c r="BC5" i="3"/>
  <c r="BA5" i="3"/>
  <c r="AY5" i="3"/>
  <c r="AW5" i="3"/>
  <c r="AU5" i="3"/>
  <c r="AS5" i="3"/>
  <c r="AQ5" i="3"/>
  <c r="AO5" i="3"/>
  <c r="AM5" i="3"/>
  <c r="AK5" i="3"/>
  <c r="AI5" i="3"/>
  <c r="AG5" i="3"/>
  <c r="AE5" i="3"/>
  <c r="AC5" i="3"/>
  <c r="AA5" i="3"/>
  <c r="Y5" i="3"/>
  <c r="W5" i="3"/>
  <c r="U5" i="3"/>
  <c r="CA4" i="3"/>
  <c r="CA58" i="3" s="1"/>
  <c r="BY4" i="3"/>
  <c r="BW4" i="3"/>
  <c r="BU4" i="3"/>
  <c r="BS4" i="3"/>
  <c r="BS58" i="3" s="1"/>
  <c r="BQ4" i="3"/>
  <c r="BQ58" i="3" s="1"/>
  <c r="BO4" i="3"/>
  <c r="BM4" i="3"/>
  <c r="BK4" i="3"/>
  <c r="BK58" i="3"/>
  <c r="BI4" i="3"/>
  <c r="BI58" i="3" s="1"/>
  <c r="BG4" i="3"/>
  <c r="BE4" i="3"/>
  <c r="BC4" i="3"/>
  <c r="BC58" i="3"/>
  <c r="BA4" i="3"/>
  <c r="BA58" i="3" s="1"/>
  <c r="AY4" i="3"/>
  <c r="AW4" i="3"/>
  <c r="AU4" i="3"/>
  <c r="AU58" i="3" s="1"/>
  <c r="AS4" i="3"/>
  <c r="AS58" i="3" s="1"/>
  <c r="AQ4" i="3"/>
  <c r="AO4" i="3"/>
  <c r="AM4" i="3"/>
  <c r="AM58" i="3" s="1"/>
  <c r="AK4" i="3"/>
  <c r="AK58" i="3" s="1"/>
  <c r="AI4" i="3"/>
  <c r="AG4" i="3"/>
  <c r="AE4" i="3"/>
  <c r="AE58" i="3"/>
  <c r="AC4" i="3"/>
  <c r="AC58" i="3" s="1"/>
  <c r="AA4" i="3"/>
  <c r="Y4" i="3"/>
  <c r="W4" i="3"/>
  <c r="W58" i="3"/>
  <c r="U4" i="3"/>
  <c r="U58" i="3" s="1"/>
  <c r="Y58" i="3"/>
  <c r="AG58" i="3"/>
  <c r="AO58" i="3"/>
  <c r="AW58" i="3"/>
  <c r="BE58" i="3"/>
  <c r="BM58" i="3"/>
  <c r="BU58" i="3"/>
  <c r="CB4" i="3"/>
  <c r="CB5" i="3"/>
  <c r="CB14" i="3"/>
  <c r="CB36" i="3"/>
  <c r="CB38" i="3"/>
  <c r="CB11" i="3"/>
  <c r="CB13" i="3"/>
  <c r="CB22" i="3"/>
  <c r="CB19" i="3"/>
  <c r="CB21" i="3"/>
  <c r="CB30" i="3"/>
  <c r="CB6" i="3"/>
  <c r="BY58" i="3"/>
  <c r="CB27" i="3"/>
  <c r="CB29" i="3"/>
  <c r="CB39" i="3"/>
  <c r="CB45" i="3"/>
  <c r="CB46" i="3"/>
  <c r="CB48" i="3"/>
  <c r="CB54" i="3"/>
  <c r="CB57" i="3"/>
  <c r="AA58" i="3"/>
  <c r="AI58" i="3"/>
  <c r="AQ58" i="3"/>
  <c r="AY58" i="3"/>
  <c r="BG58" i="3"/>
  <c r="BO58" i="3"/>
  <c r="BW58" i="3"/>
  <c r="CB7" i="3"/>
  <c r="CB10" i="3"/>
  <c r="CB15" i="3"/>
  <c r="CB18" i="3"/>
  <c r="CB23" i="3"/>
  <c r="CB26" i="3"/>
  <c r="CB31" i="3"/>
  <c r="CB34" i="3"/>
  <c r="CB40" i="3"/>
  <c r="CB43" i="3"/>
  <c r="CB49" i="3"/>
  <c r="CB53" i="3"/>
  <c r="CB47" i="3"/>
</calcChain>
</file>

<file path=xl/comments1.xml><?xml version="1.0" encoding="utf-8"?>
<comments xmlns="http://schemas.openxmlformats.org/spreadsheetml/2006/main">
  <authors>
    <author>Professional Support Services</author>
  </authors>
  <commentList>
    <comment ref="K54" authorId="0" shapeId="0">
      <text>
        <r>
          <rPr>
            <b/>
            <sz val="9"/>
            <color indexed="81"/>
            <rFont val="Tahoma"/>
            <family val="2"/>
          </rPr>
          <t>Professional Support Services:</t>
        </r>
        <r>
          <rPr>
            <sz val="9"/>
            <color indexed="81"/>
            <rFont val="Tahoma"/>
            <family val="2"/>
          </rPr>
          <t xml:space="preserve">
There are two different motor types
</t>
        </r>
      </text>
    </comment>
  </commentList>
</comments>
</file>

<file path=xl/sharedStrings.xml><?xml version="1.0" encoding="utf-8"?>
<sst xmlns="http://schemas.openxmlformats.org/spreadsheetml/2006/main" count="1794" uniqueCount="454">
  <si>
    <t>Mini</t>
  </si>
  <si>
    <t>Manual</t>
  </si>
  <si>
    <t xml:space="preserve">Mini </t>
  </si>
  <si>
    <t xml:space="preserve">Auto </t>
  </si>
  <si>
    <t>Petrol/Diesel</t>
  </si>
  <si>
    <t>Example</t>
  </si>
  <si>
    <t>Category</t>
  </si>
  <si>
    <t>Fuel</t>
  </si>
  <si>
    <t xml:space="preserve">Toyota </t>
  </si>
  <si>
    <t>Engine Size</t>
  </si>
  <si>
    <t>Number of Seats</t>
  </si>
  <si>
    <t xml:space="preserve">Number of Doors </t>
  </si>
  <si>
    <t>3</t>
  </si>
  <si>
    <t>Aygo</t>
  </si>
  <si>
    <t>5</t>
  </si>
  <si>
    <t>Manufacturer</t>
  </si>
  <si>
    <t>Make</t>
  </si>
  <si>
    <t>Economy</t>
  </si>
  <si>
    <t>Ford</t>
  </si>
  <si>
    <t>Fiesta</t>
  </si>
  <si>
    <t>Compact</t>
  </si>
  <si>
    <t>Vauxhall</t>
  </si>
  <si>
    <t xml:space="preserve">Astra </t>
  </si>
  <si>
    <t>Luxury</t>
  </si>
  <si>
    <t>Mercedes</t>
  </si>
  <si>
    <t>E Class</t>
  </si>
  <si>
    <t>Auto</t>
  </si>
  <si>
    <t>Estate</t>
  </si>
  <si>
    <t>Intermediate</t>
  </si>
  <si>
    <t>Insignia</t>
  </si>
  <si>
    <t>Insignia Estate</t>
  </si>
  <si>
    <t>Mini Bus 9 Seater</t>
  </si>
  <si>
    <t>Torneo</t>
  </si>
  <si>
    <t>People Carrier</t>
  </si>
  <si>
    <t>Zafira</t>
  </si>
  <si>
    <t>Renault</t>
  </si>
  <si>
    <t>Overall Length (mm)</t>
  </si>
  <si>
    <t>Overall Height (mm)</t>
  </si>
  <si>
    <t>Vivaro</t>
  </si>
  <si>
    <t>Master</t>
  </si>
  <si>
    <t>Luton Taillift</t>
  </si>
  <si>
    <t>Citroen</t>
  </si>
  <si>
    <t xml:space="preserve">Grand C4 Picasso </t>
  </si>
  <si>
    <t>VW</t>
  </si>
  <si>
    <t>Transporter</t>
  </si>
  <si>
    <t xml:space="preserve">Large </t>
  </si>
  <si>
    <t>Picasso</t>
  </si>
  <si>
    <t>4x4 vehicle (for the potential use off road)</t>
  </si>
  <si>
    <t>Freelander</t>
  </si>
  <si>
    <t>Berlingo</t>
  </si>
  <si>
    <t>Mini Bus 12 Seater</t>
  </si>
  <si>
    <t xml:space="preserve">Ford </t>
  </si>
  <si>
    <t xml:space="preserve">Transit   </t>
  </si>
  <si>
    <t>Mini Bus 14 Seater</t>
  </si>
  <si>
    <t>Mini Bus 15 Seater</t>
  </si>
  <si>
    <t>Mini Bus 16 Seater</t>
  </si>
  <si>
    <t>Mini Bus 17 Seater</t>
  </si>
  <si>
    <t>Toyota</t>
  </si>
  <si>
    <t>Prius Plug-In</t>
  </si>
  <si>
    <t>Pick Up Truck</t>
  </si>
  <si>
    <t>Hilux</t>
  </si>
  <si>
    <t>Comments</t>
  </si>
  <si>
    <t>Van (Small)</t>
  </si>
  <si>
    <t>Van (Medium)</t>
  </si>
  <si>
    <t>Van (Large)</t>
  </si>
  <si>
    <t xml:space="preserve">Renault </t>
  </si>
  <si>
    <t>N/A</t>
  </si>
  <si>
    <t>Electric/Hybrid Car Economy</t>
  </si>
  <si>
    <t>Electric/Hybrid Car Compact</t>
  </si>
  <si>
    <t>Electric/Hybrid Car Intermediate</t>
  </si>
  <si>
    <t>Electric/Hybrid Car Small Van</t>
  </si>
  <si>
    <t>Electric/Hybrid</t>
  </si>
  <si>
    <t>Not Used for Evaluation</t>
  </si>
  <si>
    <t>Total</t>
  </si>
  <si>
    <t>Transmission</t>
  </si>
  <si>
    <t>Average Size Travel Bag</t>
  </si>
  <si>
    <t>Average Size Suitcase</t>
  </si>
  <si>
    <t xml:space="preserve">Number of passengers who can comfortably travel in the vehicle </t>
  </si>
  <si>
    <t>Land rover</t>
  </si>
  <si>
    <t>Number of baggage which can fit into vehicle boot</t>
  </si>
  <si>
    <t xml:space="preserve">Number of Adult Passengers </t>
  </si>
  <si>
    <t xml:space="preserve">Number of Child Passengers </t>
  </si>
  <si>
    <t>2</t>
  </si>
  <si>
    <t>0</t>
  </si>
  <si>
    <t>Electric/Hybrid Car Mini</t>
  </si>
  <si>
    <t>Transit Luton with Tail Lift</t>
  </si>
  <si>
    <t xml:space="preserve">Citroen </t>
  </si>
  <si>
    <t>Group</t>
  </si>
  <si>
    <t>SIPP</t>
  </si>
  <si>
    <t>Payload</t>
  </si>
  <si>
    <t>Overall Width (mm) (including mirrors)</t>
  </si>
  <si>
    <t>Load Volume (m3)</t>
  </si>
  <si>
    <t>Automatic</t>
  </si>
  <si>
    <t>3-4</t>
  </si>
  <si>
    <t>650 - 800kg</t>
  </si>
  <si>
    <t>1000 - 1250kg</t>
  </si>
  <si>
    <t>1400 - 1650kg</t>
  </si>
  <si>
    <t>5-7</t>
  </si>
  <si>
    <t>8-9</t>
  </si>
  <si>
    <t>820kg</t>
  </si>
  <si>
    <t>Volkswagon</t>
  </si>
  <si>
    <t>e-up!</t>
  </si>
  <si>
    <t>Zoe</t>
  </si>
  <si>
    <t>Nissan</t>
  </si>
  <si>
    <t>Leaf</t>
  </si>
  <si>
    <t>1000kg</t>
  </si>
  <si>
    <t>Kangoo Z.E.</t>
  </si>
  <si>
    <t>1 Day</t>
  </si>
  <si>
    <t>2 Days</t>
  </si>
  <si>
    <t>3 Days</t>
  </si>
  <si>
    <t>4 Days</t>
  </si>
  <si>
    <t>5 Days</t>
  </si>
  <si>
    <t>6 Days</t>
  </si>
  <si>
    <t>7 Days</t>
  </si>
  <si>
    <t>8 Days</t>
  </si>
  <si>
    <t>9 Days</t>
  </si>
  <si>
    <t>10 Days</t>
  </si>
  <si>
    <t>11 Days</t>
  </si>
  <si>
    <t>12 Days</t>
  </si>
  <si>
    <t>13 Days</t>
  </si>
  <si>
    <t>14 Days</t>
  </si>
  <si>
    <t>15 Days</t>
  </si>
  <si>
    <t>16 Days</t>
  </si>
  <si>
    <t>17 Days</t>
  </si>
  <si>
    <t>18 Days</t>
  </si>
  <si>
    <t>19 Days</t>
  </si>
  <si>
    <t>20 Days</t>
  </si>
  <si>
    <t>21 Days</t>
  </si>
  <si>
    <t>22 Days</t>
  </si>
  <si>
    <t>23 Days</t>
  </si>
  <si>
    <t>24 Days</t>
  </si>
  <si>
    <t>25 Days</t>
  </si>
  <si>
    <t>26 Days</t>
  </si>
  <si>
    <t>27 Days</t>
  </si>
  <si>
    <t>28 Days</t>
  </si>
  <si>
    <t>Mini Bus 19 Seater</t>
  </si>
  <si>
    <t>28 Days +</t>
  </si>
  <si>
    <t xml:space="preserve">Additional Vehicles Available for Hire </t>
  </si>
  <si>
    <t>Fixed Penalty Notice</t>
  </si>
  <si>
    <t xml:space="preserve">Penalty Charge Notice </t>
  </si>
  <si>
    <t>%</t>
  </si>
  <si>
    <t>Insurance Claims Under £1000</t>
  </si>
  <si>
    <t>Insurance Claims Over £1001 - £5000</t>
  </si>
  <si>
    <t>Insurance Claims Over £5000 +</t>
  </si>
  <si>
    <t>Airport Supplement (Vans)</t>
  </si>
  <si>
    <t>Airport Supplement (Cars)</t>
  </si>
  <si>
    <t>Dock Supplement (Cars)</t>
  </si>
  <si>
    <t>Dock Supplement (Vans)</t>
  </si>
  <si>
    <t>Late Return Charge</t>
  </si>
  <si>
    <t>Discounts</t>
  </si>
  <si>
    <t xml:space="preserve">Discount for End User Collecting the Hire Vehicle from Branch Within The Need To Be Collected in a Vehicle by the Supplier </t>
  </si>
  <si>
    <t>Sat Nav Per Day</t>
  </si>
  <si>
    <t xml:space="preserve">2 Days </t>
  </si>
  <si>
    <t xml:space="preserve">3 Days </t>
  </si>
  <si>
    <t xml:space="preserve">4 Days </t>
  </si>
  <si>
    <t xml:space="preserve">5 Days </t>
  </si>
  <si>
    <t xml:space="preserve">6 Days </t>
  </si>
  <si>
    <t xml:space="preserve">7 Days </t>
  </si>
  <si>
    <t xml:space="preserve">8 Days </t>
  </si>
  <si>
    <t xml:space="preserve">9 Days </t>
  </si>
  <si>
    <t xml:space="preserve">10 Days </t>
  </si>
  <si>
    <t xml:space="preserve">11 Days </t>
  </si>
  <si>
    <t xml:space="preserve">12 Days </t>
  </si>
  <si>
    <t xml:space="preserve">13 Days </t>
  </si>
  <si>
    <t xml:space="preserve">14 Days </t>
  </si>
  <si>
    <t xml:space="preserve">15 Days </t>
  </si>
  <si>
    <t xml:space="preserve">16 Days </t>
  </si>
  <si>
    <t xml:space="preserve">17 Days </t>
  </si>
  <si>
    <t xml:space="preserve">18 Days </t>
  </si>
  <si>
    <t xml:space="preserve">19 Days </t>
  </si>
  <si>
    <t xml:space="preserve">20 Days </t>
  </si>
  <si>
    <t xml:space="preserve">21 Days </t>
  </si>
  <si>
    <t xml:space="preserve">22 Days </t>
  </si>
  <si>
    <t xml:space="preserve">23 Days </t>
  </si>
  <si>
    <t xml:space="preserve">24 Days </t>
  </si>
  <si>
    <t xml:space="preserve">25 Days </t>
  </si>
  <si>
    <t xml:space="preserve">26 Days </t>
  </si>
  <si>
    <t xml:space="preserve">27 Days </t>
  </si>
  <si>
    <t xml:space="preserve">Weighting </t>
  </si>
  <si>
    <t xml:space="preserve">28 Days  </t>
  </si>
  <si>
    <t>Price of Hire Per Day and Weighted Score</t>
  </si>
  <si>
    <t>Total Weighted Score</t>
  </si>
  <si>
    <t xml:space="preserve">CARS &amp; PEOPLE CARRIERS </t>
  </si>
  <si>
    <t>MINI BUSES</t>
  </si>
  <si>
    <t>VANS</t>
  </si>
  <si>
    <t>LOW EMISSION VEHICLES</t>
  </si>
  <si>
    <t>Cost Per Day</t>
  </si>
  <si>
    <t xml:space="preserve">Cost Per Notice </t>
  </si>
  <si>
    <t xml:space="preserve">Cost Per Hire Vehicle </t>
  </si>
  <si>
    <t>Cost Per Claim</t>
  </si>
  <si>
    <t>CARS</t>
  </si>
  <si>
    <t xml:space="preserve">VANS </t>
  </si>
  <si>
    <t>Discount %</t>
  </si>
  <si>
    <t xml:space="preserve">28 Days </t>
  </si>
  <si>
    <t xml:space="preserve">28 + Days </t>
  </si>
  <si>
    <t>Price per Vehicle Per Day</t>
  </si>
  <si>
    <t xml:space="preserve">Total Weighting </t>
  </si>
  <si>
    <t xml:space="preserve">Abortive Delivery/Collection Charge </t>
  </si>
  <si>
    <t xml:space="preserve">Maximum Amount of Occurrences </t>
  </si>
  <si>
    <t xml:space="preserve">Additional Charges to be Implemented Under the Vehicle Hire Framework Agreement </t>
  </si>
  <si>
    <t xml:space="preserve">Percentage Administrative Charge per Hire Vehicle </t>
  </si>
  <si>
    <t xml:space="preserve">Refuelling Charge </t>
  </si>
  <si>
    <t xml:space="preserve">Discount for End User Returning the Hire Vehicle to the Branch without the Need To Be Dropped Off in a Vehicle by the Supplier </t>
  </si>
  <si>
    <t>Air Conditioning Per Day</t>
  </si>
  <si>
    <t xml:space="preserve">Economy </t>
  </si>
  <si>
    <t xml:space="preserve">Compact </t>
  </si>
  <si>
    <t>Large</t>
  </si>
  <si>
    <t>People Carrier (7 Seats)</t>
  </si>
  <si>
    <t>People Carrier (8 Seats)</t>
  </si>
  <si>
    <t>People Carrier (9 Seats)</t>
  </si>
  <si>
    <t>Mini Bus (9 Seats)</t>
  </si>
  <si>
    <t>Mini Bus (12 Seats)</t>
  </si>
  <si>
    <t>Mini Bus (14 Seats)</t>
  </si>
  <si>
    <t>Mini Bus (15 Seats)</t>
  </si>
  <si>
    <t>Mini Bus (17 Seats)</t>
  </si>
  <si>
    <t>Mini Bus (19 Seats)</t>
  </si>
  <si>
    <t xml:space="preserve">Insurance Basket Price </t>
  </si>
  <si>
    <t>Vehicle Example</t>
  </si>
  <si>
    <t xml:space="preserve">Vehicle Description </t>
  </si>
  <si>
    <t>Vehicle Description</t>
  </si>
  <si>
    <t>Example Manufacturer</t>
  </si>
  <si>
    <t>Example Make</t>
  </si>
  <si>
    <t>One Way Surcharge to Airports/Stations/Docks (Cars)</t>
  </si>
  <si>
    <t>One Way Surcharge to Airports/Stations/Docks (Vans)</t>
  </si>
  <si>
    <t>Excess</t>
  </si>
  <si>
    <t>Discount for using the Suppliers Online Booking Tool</t>
  </si>
  <si>
    <t>Can only be applied once per claim.</t>
  </si>
  <si>
    <t xml:space="preserve">Vehicle Type </t>
  </si>
  <si>
    <t>Car</t>
  </si>
  <si>
    <t>Mini Bus</t>
  </si>
  <si>
    <t>Van</t>
  </si>
  <si>
    <t>Low Emissions</t>
  </si>
  <si>
    <t>Fully Comprehensive Insurance Cover (Named  Driver Only) Per Day as Per XXXXXXX Section X</t>
  </si>
  <si>
    <t>One Way Surcharge (Cars)</t>
  </si>
  <si>
    <t xml:space="preserve">One Way Surcharge (Vans) </t>
  </si>
  <si>
    <t>Please note that pricing will be fixed for a minimum period of 12 months from contract award.</t>
  </si>
  <si>
    <t>PLEASE NOTE</t>
  </si>
  <si>
    <t xml:space="preserve">You must complete the Vehicle Hire Basket of Goods if you are applying for Lot 1 Vehicle Hire. </t>
  </si>
  <si>
    <t>Tab 2 Vehicle Hire Basket of Goods is split into four sections:</t>
  </si>
  <si>
    <t xml:space="preserve">Cars and People Carriers </t>
  </si>
  <si>
    <t>Mini Buses</t>
  </si>
  <si>
    <t xml:space="preserve">Vans </t>
  </si>
  <si>
    <t xml:space="preserve">Low Emission Vehicles </t>
  </si>
  <si>
    <t>Estimated Overall Length (mm)</t>
  </si>
  <si>
    <t>Estimate Overall Height (mm)</t>
  </si>
  <si>
    <t>Estimated Overall Width (mm) (including mirrors)</t>
  </si>
  <si>
    <t xml:space="preserve">Example </t>
  </si>
  <si>
    <t xml:space="preserve">General Information Tab 2 - Vehicle Hire </t>
  </si>
  <si>
    <t>Station Supplement (Cars)</t>
  </si>
  <si>
    <t xml:space="preserve">Station Supplement (Vans) </t>
  </si>
  <si>
    <t>Low Emission Vehicle pricing is for information only and will not be used as part of the tender evaluation.</t>
  </si>
  <si>
    <t>Description of Columns:</t>
  </si>
  <si>
    <t xml:space="preserve">Figures inserted into the Pricing Schedule must be single figures and not a range of figures. If a range is entered the highest value in the range quoted will be used for the purpose of scoring.  </t>
  </si>
  <si>
    <t>For Completion by the Supplier</t>
  </si>
  <si>
    <t>Proposed Manufacturer</t>
  </si>
  <si>
    <t>Proposed Model</t>
  </si>
  <si>
    <t xml:space="preserve">ACRISS Car Classification Code </t>
  </si>
  <si>
    <t>Fuel Type</t>
  </si>
  <si>
    <t>The white cells in tab 2 are to be completed by the Supplier.</t>
  </si>
  <si>
    <t>It is a mandatory requirement that the Supplier is able to provide the vehicles detailed within section 'Cars and People Carriers' and 'Vans' to the Member Institutions with 24 hours notice.  Failure of the Supplier to be able to supply this type of vehicle will lead to the Suppliers disqualification from the tender process.</t>
  </si>
  <si>
    <t>Each vehicle/length of hire holds a separate weighting which is indicated by the columns titled as 'Percentage Weighting'.</t>
  </si>
  <si>
    <t xml:space="preserve">Tab 2 is worth a maximum of 40% total weighted score for Price. </t>
  </si>
  <si>
    <t xml:space="preserve">Where a Tenderer is unable to supply a particular vehicle for hire and/or for length of hire the Tenderer will scored 0.00% weighted score for that particular vehicle hire and/or length of hire.  </t>
  </si>
  <si>
    <t xml:space="preserve">Please no do alter the format of tab 2 in any way, altering the format of this document may lead to your disqualification from the tender process. </t>
  </si>
  <si>
    <t xml:space="preserve">Do not alter the format of this document or add in additional columns or lines unless requested to do so as this may lead to your disqualification from the tender process. </t>
  </si>
  <si>
    <t xml:space="preserve">General Information Tab 3 - Estimated Use Vehicle Hire </t>
  </si>
  <si>
    <t xml:space="preserve">Tab 4 - Additional Costs </t>
  </si>
  <si>
    <t xml:space="preserve">You must complete the Vehicle Hire Additional Costs if you are applying for Lot 1 Vehicle Hire. </t>
  </si>
  <si>
    <t>The white cells in tab 4 are to be completed by the Supplier.</t>
  </si>
  <si>
    <t xml:space="preserve">Percentage Weighting </t>
  </si>
  <si>
    <t xml:space="preserve">Please no do alter the format of tab 4 in any way, altering the format of this document may lead to your disqualification from the tender process. </t>
  </si>
  <si>
    <t xml:space="preserve">Tab 4 is worth a maximum of 10% total weighted score for Price, Insurance Costs is worth a maximum of 1% of the total weighted score for Price. </t>
  </si>
  <si>
    <t xml:space="preserve">Example Insurance Basket Price </t>
  </si>
  <si>
    <t>Rows 2 - 26 Insurance Costs</t>
  </si>
  <si>
    <t>Description of Columns for Insurance Costs Rows 2 - 26:</t>
  </si>
  <si>
    <t>Price will be evaluated using the following formula: Lowest Tendered Price/Your Price x Percentage Weighting.  Insurance is worth 1% of the total weighted score.  Please see an example of this calculation below:</t>
  </si>
  <si>
    <t>Tab 4 Vehicle Hire Additional Costs is split into three sections:</t>
  </si>
  <si>
    <t xml:space="preserve">Administrative Charge Description </t>
  </si>
  <si>
    <t>Can only be applied once per notice.</t>
  </si>
  <si>
    <t>Can only be applied once per hire vehicle.</t>
  </si>
  <si>
    <t xml:space="preserve">Example Administrative Charge </t>
  </si>
  <si>
    <t>Lowest Tendered Price (£0.01p)/Your Price £15.00 (As per the example in Tab 4  row 26)  x Percentage Weighting 0.5% = 0.00%</t>
  </si>
  <si>
    <t>Total Number of Hires 12 Months</t>
  </si>
  <si>
    <t>Number of Hires for a 12 Month Period</t>
  </si>
  <si>
    <t xml:space="preserve">Tab 5 - Additional Costs </t>
  </si>
  <si>
    <t>The white cells in tab 5 are to be completed by the Supplier.</t>
  </si>
  <si>
    <t>Tab 5 Vehicle Hire Additional Costs is split into four sections:</t>
  </si>
  <si>
    <t xml:space="preserve"> Additional Equipment Charges</t>
  </si>
  <si>
    <t xml:space="preserve">Figures inserted into the Pricing Schedule must be single figures and not a range of figures. </t>
  </si>
  <si>
    <t>Where a Tenderer is unable to supply a particular fully comprehensive insurance costs for a type of vehicle the highest price submitted by the other tenderers submitted will be substituted for evaluation purposes only.</t>
  </si>
  <si>
    <t>Where a Tenderer will not charge the Member institution an administrative charge the Supplier will complete the section with £0.00 and will received the highest possible weighted score for the administrative charge as detailed within column D.</t>
  </si>
  <si>
    <t>Price will be evaluated using the following formula: Lowest Tendered Price/Your Price x Percentage Weighting.  Each administrative changes holds a separate weighting as detailed within column D.  Please see an example of this calculation below:</t>
  </si>
  <si>
    <t>Tab 5 Vehicle Hire Additional Costs is for information only and will not be used as part of the tender evaluation.</t>
  </si>
  <si>
    <t>Column O - AQ - Additional Cost Per Day - The Supplier to complete the additional cost for the equipment per day.</t>
  </si>
  <si>
    <t>Additional Cost for Taking Hire Vehicles Outside of the UK (but within Europe) (This cost is in addition to the Vehicle Hire Day Rates in tab Hire - 40%)</t>
  </si>
  <si>
    <t>Column A - Category - This is the category of vehicle as defined by the NWUPC.</t>
  </si>
  <si>
    <t>Column B - Vehicle Type - This is the type of vehicle as defined by the NWUPC.</t>
  </si>
  <si>
    <t>Column C - ACRISS Code - This is the car classification code as defined by ACRISS please see www.acriss.org for further information.</t>
  </si>
  <si>
    <t>Column E - Estimated Overall Length (mm) - This is the overall length measurement of the vehicle in mm (only applicable for vans) this is an estimate and provided to demonstrated the type of vehicle required.</t>
  </si>
  <si>
    <t>Column F - Estimated Overall Height (mm) - This is the overall height measurement of the vehicle in mm (only applicable for vans) this is an estimate and provided to demonstrated the type of vehicle required.</t>
  </si>
  <si>
    <t>Column G - Estimated Overall Width (mm) (including mirrors) - This is the overall width measurement of the vehicle in mm (only applicable for vans) this is an estimate and provided to demonstrated the type of vehicle required.</t>
  </si>
  <si>
    <t>Column H - Transmission - This is the type of transmission for example manual.</t>
  </si>
  <si>
    <t>Column I - Fuel Type - This is the fuel type of the vehicle</t>
  </si>
  <si>
    <t>Column M - Number of Seats - This is the number of seats within the vehicle.</t>
  </si>
  <si>
    <t>Column N - Number of Doors - This is the number of doors in the vehicle (including the door to the boot).</t>
  </si>
  <si>
    <t>Column O - Number of Adult Passengers - This is the number of adult passengers which can comfortably travel in the vehicle.</t>
  </si>
  <si>
    <t>Column P - Number of Average Size Suitcases - This is the number of average size suitcases which can comfortably fit within the boot of the vehicle.</t>
  </si>
  <si>
    <t>Column Q - Number of Average Size Travel Bags -  This is the number of average sized travel bags which can comfortably fit within the boot of the vehicle along side the requirements of column P.</t>
  </si>
  <si>
    <t>Column R - Proposed Manufacturer - This is an example of the manufacturer the Supplier will offer through the Framework Agreement.</t>
  </si>
  <si>
    <t>Column S - Proposed Model - This is an example of the model the Supplier will offer through the Framework Agreement.</t>
  </si>
  <si>
    <t xml:space="preserve">Column T - Comments - These are comments from NWUPC for information to the Supplier. </t>
  </si>
  <si>
    <t xml:space="preserve">Column U - Price of Hire Per Day - This column details the length of hire in days of the vehicle specified in columns A - Q.  The Supplier must complete the white cells with the price for the specified vehicle as per columns A - Q  for each length of hire as stated within the pricing schedule.  </t>
  </si>
  <si>
    <t xml:space="preserve">Column V - Percentage Weighting - This column details the percentage weighting for each specified vehicle and length of hire. </t>
  </si>
  <si>
    <t>Column W - CB - As per column U &amp; V.</t>
  </si>
  <si>
    <t xml:space="preserve">Column CC - Total Percentage Weighting - This is the total percentage weighting for each specified vehicle. </t>
  </si>
  <si>
    <t>Column B - Excess - Is the level of excess to be used for providing an insurance cost for the category of vehicle as described in column A.</t>
  </si>
  <si>
    <t>Column C - Cost per Day - This is the cost of full comprehensive insurance per day to be completed by the Supplier.</t>
  </si>
  <si>
    <t>Column D - Percentage Weighting - This is the percentage weighting of the section for example 1%.</t>
  </si>
  <si>
    <t>Column A - Administrative Charge Description - This is the description of the administrative charge.</t>
  </si>
  <si>
    <t>Column B - Cost for the Administrative Charge - This is the cost for the administrative charge as detailed in column A.</t>
  </si>
  <si>
    <t>Column C - Maximum Amount of Occurrences - This is the maximum amount of times the administrative charge can be levied.</t>
  </si>
  <si>
    <t>Column D - Percentage Weighting - This is the percentage weighting of the administrative charge.</t>
  </si>
  <si>
    <t>Column A - N - Details the category of vehicle.</t>
  </si>
  <si>
    <t>Column A - N - Discounts - Details the description of the discount.</t>
  </si>
  <si>
    <t>Column A - N - Additional Vehicle Available for Hire - The Supplier to complete the description of the additional vehicles available to hire.</t>
  </si>
  <si>
    <t xml:space="preserve">Column J - Manufacturer - This is an example of a manufacturer of a vehicle which meets the requirements of the Member Institutions.  Please note is it not a requirement that a Supplier has to provide the manufacturer and model of the vehicle stated however they must provide an equivalent vehicle to the vehicle as described in columns J and K.  The Supplier is able to propose an equivalent vehicle which meets the requirements of column A - Q.  Please detail a description of your proposed vehicle in columns R &amp; S. </t>
  </si>
  <si>
    <t>Price will be evaluated using the following formula: Lowest Tendered Price/Your Price x Percentage Weighting.  Each price holds its own separate weighting as detailed within Tab 2 column U - CB.  Please see an example of this calculation below:</t>
  </si>
  <si>
    <t>For Example please see tab 2 row 4 - If the lowest tendered price submitted by a Supplier was £6.00 for 1 Day hire the calculation would be as follows:</t>
  </si>
  <si>
    <t>Lowest Tendered Price (£6.00)/Your Price £8.00 (As per the example in Tab 2  row 4)  x Percentage Weighting 0.36% (as per the example in Tab 2 row 4) = 0.27%</t>
  </si>
  <si>
    <t>This tab is for information only.  The Supplier is not required to complete tab 3.</t>
  </si>
  <si>
    <t>Tab 3 Estimated Use is the estimated use for vehicle hire by vehicle type and length of hire based on management information submitted by the current suppliers over a 12 month period through the Framework Agreement.</t>
  </si>
  <si>
    <t>Each administrative charge in tab 4 holds a separate weighting as provided in Column D.</t>
  </si>
  <si>
    <t xml:space="preserve">If a tenderer submits a price of £0.00 for an administrative charge (no administrative charge to be levied under the framework agreement) for the basis of the below calculation the lowest tender price will be substituted as £0.01p for calculation purposes only. </t>
  </si>
  <si>
    <t>Row 50 Additional Costs Total Weighted Score - details the total weighted score for the Additional Costs section.</t>
  </si>
  <si>
    <t>For Example please see tab 4 row 26 - If the lowest tendered price submitted by a Supplier was £0.00 for the example administrative charge the calculation would be as follows:</t>
  </si>
  <si>
    <t>Colum A - N - Additional Equipment Charges - Description of the equipment to be offered as part of the vehicle hire.</t>
  </si>
  <si>
    <t>Column O - AQ - Cost Per Day - The Supplier to complete the cost for the hire of the vehicle per day.</t>
  </si>
  <si>
    <t xml:space="preserve">Where a manufacturer or model of vehicle has been listed, it is only to assist the Supplier in identifying the product. Other manufacturers/models of vehicle of equivalent quality and characteristics will be acceptable/are invited.  Tenderers should be aware of compatibility characteristics in proposing alternatives with respect to composition, performance and compatibility  </t>
  </si>
  <si>
    <t>MBMN/Q</t>
  </si>
  <si>
    <t>MBAN/Q</t>
  </si>
  <si>
    <t>MDMN/Q</t>
  </si>
  <si>
    <t>MDAN/Q</t>
  </si>
  <si>
    <t>EBMN/Q</t>
  </si>
  <si>
    <t>EBAN/Q</t>
  </si>
  <si>
    <t>EDMN/Q</t>
  </si>
  <si>
    <t>EDAN/Q</t>
  </si>
  <si>
    <t>CBMN/Q</t>
  </si>
  <si>
    <t>CBAN/Q</t>
  </si>
  <si>
    <t>CDMN/Q</t>
  </si>
  <si>
    <t>CDAN/Q</t>
  </si>
  <si>
    <t>SDMN/Q</t>
  </si>
  <si>
    <t>SDAN/Q</t>
  </si>
  <si>
    <t>CMMN/Q</t>
  </si>
  <si>
    <t>CMAN/Q</t>
  </si>
  <si>
    <t>SFMN/Q</t>
  </si>
  <si>
    <t>SFAN/Q</t>
  </si>
  <si>
    <t>SVMN/Q</t>
  </si>
  <si>
    <t>SVAN/Q</t>
  </si>
  <si>
    <t>LVMN/Q</t>
  </si>
  <si>
    <t>LVAN/Q</t>
  </si>
  <si>
    <t>LBMN/Q</t>
  </si>
  <si>
    <t>LDMN/Q</t>
  </si>
  <si>
    <t>LBAN/Q</t>
  </si>
  <si>
    <t>LDAN/Q</t>
  </si>
  <si>
    <t>XVMN/Q</t>
  </si>
  <si>
    <t>MDAN/I/C</t>
  </si>
  <si>
    <t>EDAN/I/C</t>
  </si>
  <si>
    <t>CDAN/I/C</t>
  </si>
  <si>
    <t>IDAN/I/C</t>
  </si>
  <si>
    <t>Additional Cost Per Day (Including Roadside and Assistance Cover</t>
  </si>
  <si>
    <t>Volkswagen</t>
  </si>
  <si>
    <t>Electric</t>
  </si>
  <si>
    <t>Hybrid</t>
  </si>
  <si>
    <t>18.7 kWh</t>
  </si>
  <si>
    <t>45 kWH</t>
  </si>
  <si>
    <t>22 kWh</t>
  </si>
  <si>
    <t>24kWh</t>
  </si>
  <si>
    <t xml:space="preserve">Example Vehicle </t>
  </si>
  <si>
    <t>Column D - Payload - This is the payload of the vehicle (only applicable for vans) this is an estimate and provided to demonstrated the type of vehicle required.</t>
  </si>
  <si>
    <t>Column L - Engine Size - This is the expected engine size of the vehicle.</t>
  </si>
  <si>
    <t xml:space="preserve">Column K - Model - This is an example of a model of a vehicle which meets the requirements of the Member Institutions.  Please note is it not a requirement that a Supplier has to provide the manufacturer and model of vehicle as described in columns J &amp; K however it is a requirement that the Supplier is able to provide an equivalent vehicle which meets the requirements of column A - Q.  Please detail a description of your proposed alternative vehicle in columns R &amp; S. </t>
  </si>
  <si>
    <t xml:space="preserve">Where a Tenderer is unable to supply a particular administrative charge the Tenderer will scored 0.00% weighted score for that particular section.  </t>
  </si>
  <si>
    <t>The prices submitted includes the requirements of the Invitation to Tender Documents including but not limited to Appendix 10 Framework Agreement Schedule 2 Section 11.</t>
  </si>
  <si>
    <t xml:space="preserve">Rows 28 - 51 Administrative Charges </t>
  </si>
  <si>
    <t>Instructions for Completing Appendix 7 Vehicle Hire Pricing Schedule Lot 1 Appendix 7</t>
  </si>
  <si>
    <t>Appendix 7</t>
  </si>
  <si>
    <t>Additional Charges to be Implemented Under the Vehicle Hire Framework Agreement  (appendix 7)</t>
  </si>
  <si>
    <t>Tab 4 Vehicle Hire Additional Costs holds a total weighted score of 10%.</t>
  </si>
  <si>
    <t>Tab 2 Vehicle Hire Basket of Goods holds a total weighted score of 40%.</t>
  </si>
  <si>
    <t xml:space="preserve">Row 51 Additional Costs Total Weighted Score </t>
  </si>
  <si>
    <t>A total basket price for insurance will be taken from cell C26 in which your weighted score for insurance costs will be calculated.  The total basket price for insurance will be calculated from adding the costs you have provided for full comprehensive insurance for rows 4 - 25.</t>
  </si>
  <si>
    <t>For Example please see tab 4 row 25 - If the lowest tendered price submitted by a Supplier was £250 for example insurance basket price as calculated from Column C rows 4 - 25  the calculation would be as follows:</t>
  </si>
  <si>
    <t>Lowest Tendered Price (£250.00)/Your Price £310.00 (As per the example in Tab 4  row 25)  x Percentage Weighting 1% = 0.81%</t>
  </si>
  <si>
    <t>The prices submitted includes the requirements of the Invitation to Tender Documents including but not limited to Appendix 10 Framework Agreement Schedule 2.</t>
  </si>
  <si>
    <t>Description of Columns for Administrative Charges 28 - 50:</t>
  </si>
  <si>
    <t>n/a</t>
  </si>
  <si>
    <t>Rows 2 - 24 - Additional Costs for Taking Hire Vehicles Outside of the UK</t>
  </si>
  <si>
    <t xml:space="preserve">Rows 29 - 31 Additional Equipment Charges </t>
  </si>
  <si>
    <t>Rows 32 -  Additional Vehicles Available for Hire</t>
  </si>
  <si>
    <t xml:space="preserve">Column O - Additional Cost Per Day - The Supplier to complete the additional price for taking the hire vehicle outside the UK but within Europe per day,  price to include roadside and assistance cover as per the Framework Agreement Schedule 2 Appendix 10. </t>
  </si>
  <si>
    <t>Additional Costs for taking Hire Vehicles Outside of the UK Rows 34 - 65:</t>
  </si>
  <si>
    <t>Rows 25 - 28 - Discounts must apply to all vehicles detailed on tab 5</t>
  </si>
  <si>
    <t>Column N - Discount - The Supplier to complete the percentage discount for the activity as described in column A - N.</t>
  </si>
  <si>
    <t>Rows 32 - Additional Vehicles Available for Hire</t>
  </si>
  <si>
    <t xml:space="preserve">Please no do alter the format of tab 5 in any way, altering the format of this document may lead to your disqualification from the tender process.  The only exception to this is where additional rows can be added under row 65 where this is required by the Supplier. </t>
  </si>
  <si>
    <t xml:space="preserve">Tab 4 is worth a maximum of 10% total weighted score; Insurance Price  is worth a maximum of 1% and , Administrative Charges is worth a maximum of 9%. </t>
  </si>
  <si>
    <t>Luton Tail lift</t>
  </si>
  <si>
    <t xml:space="preserve">Hyundai </t>
  </si>
  <si>
    <t xml:space="preserve">Vauxhall </t>
  </si>
  <si>
    <t>i10 1.0 SE 3Dr Man</t>
  </si>
  <si>
    <t>Corsa 1.4 Design Auto 3Dr</t>
  </si>
  <si>
    <t>i10 1.0 SE 5Dr Man</t>
  </si>
  <si>
    <t>Corsa 1.4 Design Auto 5Dr</t>
  </si>
  <si>
    <t>Fiesta 1.5 Dci Zetec 5Dr</t>
  </si>
  <si>
    <t>Fiesta 1.5 Dci Zetec 3Dr</t>
  </si>
  <si>
    <t>Focus 1.5 Dci Zetec 5Dr Man</t>
  </si>
  <si>
    <t>Focus 1.5 Dci Zetec 5Dr Man Powershift</t>
  </si>
  <si>
    <t>Insignia 2.0 TDCi Design Nav Auto</t>
  </si>
  <si>
    <t>Insignia 2.0 TDCi Design Nav</t>
  </si>
  <si>
    <t>Zafira 1.6 CDTi Ecoflex Design 5Dr Man</t>
  </si>
  <si>
    <t>Zafira 2.0 CDTi Ecoflex Design 5Dr Auto</t>
  </si>
  <si>
    <t>C4 Picasso 1.6 CDTi BlueHDi VTR Man</t>
  </si>
  <si>
    <t>C4 Picasso 1.6 CDTi BlueHDi Exclusive Auto</t>
  </si>
  <si>
    <t>Hi Lux 2.4 D4D D/Cab Invincible P/U Man</t>
  </si>
  <si>
    <t>Galaxy 2.0 TDCi Titanium Man</t>
  </si>
  <si>
    <t>Galaxy 2.0 TDCi Titanium Auto</t>
  </si>
  <si>
    <t>Transporter T32 9 Seat Minibus Man</t>
  </si>
  <si>
    <t>E220 SE 4Dr Premium S Tronic</t>
  </si>
  <si>
    <t>This would be a manual vehicle. Auto Minibuses are quite rare</t>
  </si>
  <si>
    <t>Transit 350 LWB H/Rf 17 Seater</t>
  </si>
  <si>
    <t>Transit 350 RWD Luton Box Van With 500KG Tail Lift</t>
  </si>
  <si>
    <t>Land Rover</t>
  </si>
  <si>
    <t>Freelander 2.2 D4 5Dr Man</t>
  </si>
  <si>
    <t>Freelander 2.2 D4 5Dr Auto</t>
  </si>
  <si>
    <t>Berlingo 1.6 Hdi 625KG Enteprise 75ps</t>
  </si>
  <si>
    <t>Transit Custom 270 SWB L/Rf 105</t>
  </si>
  <si>
    <t>Transit 350 LWB H/Rf 110</t>
  </si>
  <si>
    <t>BMW</t>
  </si>
  <si>
    <t>I3 Range Extender</t>
  </si>
  <si>
    <t>Leaf Visia 5Dr Auto</t>
  </si>
  <si>
    <t>ENV200 Van</t>
  </si>
  <si>
    <t>Peugeot</t>
  </si>
  <si>
    <t>Diesel</t>
  </si>
  <si>
    <t>Grand Picasso Disability Wheelchair Carrier</t>
  </si>
  <si>
    <t>Tepee Disability Vehicles For One Wheel Chair</t>
  </si>
  <si>
    <t>Proposed 1 Day Hire Price</t>
  </si>
  <si>
    <t>Proposed 2 Days Hire Price</t>
  </si>
  <si>
    <t>Propsed 3 Days Hire Price</t>
  </si>
  <si>
    <t>Proposed 4 Days Hire Price</t>
  </si>
  <si>
    <t>Proposed 5 Days Hire Price</t>
  </si>
  <si>
    <t>Proposed 6 Days Hire Price</t>
  </si>
  <si>
    <t>Proposed 7 Days Hire Price</t>
  </si>
  <si>
    <t>Proposed 8 Days - 28 Days Hire Price</t>
  </si>
  <si>
    <t>Proposed 28 Days Plus Hire 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</si>
</sst>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64" formatCode="&quot;£&quot;#,##0.00"/>
    <numFmt numFmtId="165" formatCode="0.0"/>
  </numFmts>
  <fonts count="8" x14ac:knownFonts="1">
    <font>
      <sz val="11"/>
      <color theme="1"/>
      <name val="Calibri"/>
      <family val="2"/>
      <scheme val="minor"/>
    </font>
    <font>
      <sz val="9"/>
      <color indexed="81"/>
      <name val="Tahoma"/>
      <family val="2"/>
    </font>
    <font>
      <b/>
      <sz val="9"/>
      <color indexed="81"/>
      <name val="Tahoma"/>
      <family val="2"/>
    </font>
    <font>
      <sz val="11"/>
      <color theme="0"/>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1"/>
      <color rgb="FFFF0000"/>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FFFFCC"/>
        <bgColor indexed="64"/>
      </patternFill>
    </fill>
    <fill>
      <patternFill patternType="solid">
        <fgColor theme="2" tint="-0.89999084444715716"/>
        <bgColor indexed="64"/>
      </patternFill>
    </fill>
    <fill>
      <patternFill patternType="solid">
        <fgColor rgb="FFFF0000"/>
        <bgColor indexed="64"/>
      </patternFill>
    </fill>
    <fill>
      <patternFill patternType="solid">
        <fgColor theme="1"/>
        <bgColor indexed="64"/>
      </patternFill>
    </fill>
    <fill>
      <patternFill patternType="solid">
        <fgColor theme="2" tint="-9.9978637043366805E-2"/>
        <bgColor indexed="64"/>
      </patternFill>
    </fill>
    <fill>
      <patternFill patternType="solid">
        <fgColor rgb="FFFFFF00"/>
        <bgColor indexed="64"/>
      </patternFill>
    </fill>
  </fills>
  <borders count="65">
    <border>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right/>
      <top/>
      <bottom style="thin">
        <color indexed="64"/>
      </bottom>
      <diagonal/>
    </border>
    <border>
      <left/>
      <right style="medium">
        <color indexed="64"/>
      </right>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s>
  <cellStyleXfs count="1">
    <xf numFmtId="0" fontId="0" fillId="0" borderId="0"/>
  </cellStyleXfs>
  <cellXfs count="449">
    <xf numFmtId="0" fontId="0" fillId="0" borderId="0" xfId="0"/>
    <xf numFmtId="0" fontId="5" fillId="0" borderId="0" xfId="0" applyFont="1" applyAlignment="1">
      <alignment wrapText="1"/>
    </xf>
    <xf numFmtId="0" fontId="0" fillId="2" borderId="1" xfId="0" applyFill="1" applyBorder="1" applyAlignment="1">
      <alignment wrapText="1"/>
    </xf>
    <xf numFmtId="0" fontId="0" fillId="0" borderId="0" xfId="0" applyAlignment="1">
      <alignment wrapText="1"/>
    </xf>
    <xf numFmtId="0" fontId="0" fillId="2" borderId="2" xfId="0" applyFill="1" applyBorder="1" applyAlignment="1">
      <alignment wrapText="1"/>
    </xf>
    <xf numFmtId="0" fontId="0" fillId="2" borderId="3" xfId="0" applyFill="1" applyBorder="1" applyAlignment="1">
      <alignment wrapText="1"/>
    </xf>
    <xf numFmtId="0" fontId="0" fillId="2" borderId="3" xfId="0" applyNumberFormat="1" applyFill="1" applyBorder="1" applyAlignment="1">
      <alignment horizontal="right" wrapText="1"/>
    </xf>
    <xf numFmtId="0" fontId="5" fillId="2" borderId="4" xfId="0" applyFont="1" applyFill="1" applyBorder="1" applyAlignment="1">
      <alignment wrapText="1"/>
    </xf>
    <xf numFmtId="0" fontId="5" fillId="2" borderId="5" xfId="0" applyFont="1" applyFill="1" applyBorder="1" applyAlignment="1">
      <alignment wrapText="1"/>
    </xf>
    <xf numFmtId="0" fontId="5" fillId="2" borderId="5" xfId="0" applyNumberFormat="1" applyFont="1" applyFill="1" applyBorder="1" applyAlignment="1">
      <alignment horizontal="right" wrapText="1"/>
    </xf>
    <xf numFmtId="0" fontId="0" fillId="3" borderId="6" xfId="0" applyFill="1" applyBorder="1" applyAlignment="1">
      <alignment wrapText="1"/>
    </xf>
    <xf numFmtId="0" fontId="0" fillId="3" borderId="1" xfId="0" applyFill="1" applyBorder="1" applyAlignment="1">
      <alignment wrapText="1"/>
    </xf>
    <xf numFmtId="0" fontId="0" fillId="3" borderId="2" xfId="0" applyFill="1" applyBorder="1" applyAlignment="1">
      <alignment wrapText="1"/>
    </xf>
    <xf numFmtId="0" fontId="0" fillId="3" borderId="3" xfId="0"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5" fillId="3" borderId="5" xfId="0" applyNumberFormat="1" applyFont="1" applyFill="1" applyBorder="1" applyAlignment="1">
      <alignment horizontal="right" wrapText="1"/>
    </xf>
    <xf numFmtId="0" fontId="0" fillId="0" borderId="0" xfId="0" applyFill="1" applyAlignment="1">
      <alignment wrapText="1"/>
    </xf>
    <xf numFmtId="0" fontId="0" fillId="4" borderId="3" xfId="0" applyFill="1" applyBorder="1" applyAlignment="1">
      <alignment wrapText="1"/>
    </xf>
    <xf numFmtId="0" fontId="0" fillId="5" borderId="6" xfId="0" applyFill="1" applyBorder="1" applyAlignment="1">
      <alignment wrapText="1"/>
    </xf>
    <xf numFmtId="0" fontId="0" fillId="5" borderId="2" xfId="0" applyFill="1" applyBorder="1" applyAlignment="1">
      <alignment wrapText="1"/>
    </xf>
    <xf numFmtId="0" fontId="0" fillId="5" borderId="3" xfId="0" applyFill="1" applyBorder="1" applyAlignment="1">
      <alignment wrapText="1"/>
    </xf>
    <xf numFmtId="0" fontId="5" fillId="5" borderId="4" xfId="0" applyFont="1" applyFill="1" applyBorder="1" applyAlignment="1">
      <alignment wrapText="1"/>
    </xf>
    <xf numFmtId="0" fontId="5" fillId="5" borderId="5" xfId="0" applyFont="1" applyFill="1" applyBorder="1" applyAlignment="1">
      <alignment wrapText="1"/>
    </xf>
    <xf numFmtId="0" fontId="5" fillId="5" borderId="5" xfId="0" applyNumberFormat="1" applyFont="1" applyFill="1" applyBorder="1" applyAlignment="1">
      <alignment horizontal="right" wrapText="1"/>
    </xf>
    <xf numFmtId="0" fontId="0" fillId="0" borderId="0" xfId="0" applyNumberFormat="1" applyAlignment="1">
      <alignment horizontal="right" wrapText="1"/>
    </xf>
    <xf numFmtId="2" fontId="0" fillId="0" borderId="0" xfId="0" applyNumberFormat="1" applyAlignment="1">
      <alignment wrapText="1"/>
    </xf>
    <xf numFmtId="0" fontId="5" fillId="0" borderId="0" xfId="0" applyFont="1" applyAlignment="1">
      <alignment horizontal="center" wrapText="1"/>
    </xf>
    <xf numFmtId="0" fontId="5" fillId="0" borderId="0" xfId="0" applyFont="1" applyFill="1" applyAlignment="1">
      <alignment wrapText="1"/>
    </xf>
    <xf numFmtId="0" fontId="5" fillId="4" borderId="7" xfId="0" applyFont="1" applyFill="1" applyBorder="1" applyAlignment="1">
      <alignment wrapText="1"/>
    </xf>
    <xf numFmtId="0" fontId="5" fillId="4" borderId="8" xfId="0" applyFont="1" applyFill="1" applyBorder="1" applyAlignment="1">
      <alignment wrapText="1"/>
    </xf>
    <xf numFmtId="0" fontId="5" fillId="4" borderId="8" xfId="0" applyNumberFormat="1" applyFont="1" applyFill="1" applyBorder="1" applyAlignment="1">
      <alignment horizontal="right" wrapText="1"/>
    </xf>
    <xf numFmtId="2" fontId="5" fillId="6" borderId="9" xfId="0" applyNumberFormat="1" applyFont="1" applyFill="1" applyBorder="1" applyAlignment="1">
      <alignment wrapText="1"/>
    </xf>
    <xf numFmtId="0" fontId="0" fillId="5" borderId="1" xfId="0" applyFont="1" applyFill="1" applyBorder="1" applyAlignment="1">
      <alignment wrapText="1"/>
    </xf>
    <xf numFmtId="0" fontId="0" fillId="5" borderId="10" xfId="0" applyFont="1" applyFill="1" applyBorder="1" applyAlignment="1">
      <alignment wrapText="1"/>
    </xf>
    <xf numFmtId="0" fontId="0" fillId="5" borderId="3" xfId="0" applyFont="1" applyFill="1" applyBorder="1" applyAlignment="1">
      <alignment wrapText="1"/>
    </xf>
    <xf numFmtId="0" fontId="5" fillId="5" borderId="10" xfId="0" applyFont="1" applyFill="1" applyBorder="1" applyAlignment="1">
      <alignment wrapText="1"/>
    </xf>
    <xf numFmtId="0" fontId="5" fillId="0" borderId="11" xfId="0" applyFont="1" applyBorder="1" applyAlignment="1">
      <alignment wrapText="1"/>
    </xf>
    <xf numFmtId="0" fontId="5" fillId="7" borderId="7" xfId="0" applyFont="1" applyFill="1" applyBorder="1" applyAlignment="1">
      <alignment horizontal="center" wrapText="1"/>
    </xf>
    <xf numFmtId="0" fontId="5" fillId="7" borderId="8" xfId="0" applyFont="1" applyFill="1" applyBorder="1" applyAlignment="1">
      <alignment horizontal="center" wrapText="1"/>
    </xf>
    <xf numFmtId="0" fontId="0" fillId="3" borderId="12" xfId="0" applyFill="1" applyBorder="1" applyAlignment="1">
      <alignment wrapText="1"/>
    </xf>
    <xf numFmtId="0" fontId="5" fillId="3" borderId="8" xfId="0" applyFont="1" applyFill="1" applyBorder="1" applyAlignment="1">
      <alignment wrapText="1"/>
    </xf>
    <xf numFmtId="0" fontId="0" fillId="4" borderId="1" xfId="0" applyFill="1" applyBorder="1" applyAlignment="1">
      <alignment wrapText="1"/>
    </xf>
    <xf numFmtId="0" fontId="5" fillId="4" borderId="5" xfId="0" applyFont="1" applyFill="1" applyBorder="1" applyAlignment="1">
      <alignment wrapText="1"/>
    </xf>
    <xf numFmtId="0" fontId="0" fillId="0" borderId="0" xfId="0" applyBorder="1" applyAlignment="1">
      <alignment wrapText="1"/>
    </xf>
    <xf numFmtId="2" fontId="5" fillId="7" borderId="13" xfId="0" applyNumberFormat="1" applyFont="1" applyFill="1" applyBorder="1" applyAlignment="1">
      <alignment horizontal="center" wrapText="1"/>
    </xf>
    <xf numFmtId="0" fontId="0" fillId="4" borderId="14" xfId="0" applyFont="1" applyFill="1" applyBorder="1" applyAlignment="1">
      <alignment wrapText="1"/>
    </xf>
    <xf numFmtId="0" fontId="0" fillId="4" borderId="10" xfId="0" applyFont="1" applyFill="1" applyBorder="1" applyAlignment="1">
      <alignment wrapText="1"/>
    </xf>
    <xf numFmtId="0" fontId="0" fillId="0" borderId="0" xfId="0" applyFont="1" applyFill="1" applyAlignment="1">
      <alignment wrapText="1"/>
    </xf>
    <xf numFmtId="0" fontId="0" fillId="4" borderId="7" xfId="0" applyFont="1" applyFill="1" applyBorder="1" applyAlignment="1">
      <alignment wrapText="1"/>
    </xf>
    <xf numFmtId="0" fontId="0" fillId="4" borderId="8" xfId="0" applyFont="1" applyFill="1" applyBorder="1" applyAlignment="1">
      <alignment wrapText="1"/>
    </xf>
    <xf numFmtId="0" fontId="0" fillId="4" borderId="2" xfId="0" applyFont="1" applyFill="1" applyBorder="1" applyAlignment="1">
      <alignment wrapText="1"/>
    </xf>
    <xf numFmtId="0" fontId="0" fillId="4" borderId="3" xfId="0" applyFont="1" applyFill="1" applyBorder="1" applyAlignment="1">
      <alignment wrapText="1"/>
    </xf>
    <xf numFmtId="0" fontId="0" fillId="0" borderId="0" xfId="0" applyFont="1" applyAlignment="1">
      <alignment wrapText="1"/>
    </xf>
    <xf numFmtId="0" fontId="5" fillId="2" borderId="6" xfId="0" applyFont="1" applyFill="1" applyBorder="1" applyAlignment="1">
      <alignment wrapText="1"/>
    </xf>
    <xf numFmtId="0" fontId="5" fillId="2" borderId="1" xfId="0" applyFont="1" applyFill="1" applyBorder="1" applyAlignment="1">
      <alignment wrapText="1"/>
    </xf>
    <xf numFmtId="49" fontId="5" fillId="2" borderId="10" xfId="0" applyNumberFormat="1" applyFont="1" applyFill="1" applyBorder="1" applyAlignment="1">
      <alignment horizontal="right" wrapText="1"/>
    </xf>
    <xf numFmtId="0" fontId="5" fillId="2" borderId="10" xfId="0" applyNumberFormat="1" applyFont="1" applyFill="1" applyBorder="1" applyAlignment="1">
      <alignment horizontal="right" wrapText="1"/>
    </xf>
    <xf numFmtId="0" fontId="5" fillId="3" borderId="6" xfId="0" applyFont="1" applyFill="1" applyBorder="1" applyAlignment="1">
      <alignment wrapText="1"/>
    </xf>
    <xf numFmtId="0" fontId="5" fillId="3" borderId="1" xfId="0" applyFont="1" applyFill="1" applyBorder="1" applyAlignment="1">
      <alignment wrapText="1"/>
    </xf>
    <xf numFmtId="0" fontId="5" fillId="3" borderId="1" xfId="0" applyNumberFormat="1" applyFont="1" applyFill="1" applyBorder="1" applyAlignment="1">
      <alignment horizontal="right" wrapText="1"/>
    </xf>
    <xf numFmtId="0" fontId="5" fillId="4" borderId="14" xfId="0" applyFont="1" applyFill="1" applyBorder="1" applyAlignment="1">
      <alignment wrapText="1"/>
    </xf>
    <xf numFmtId="0" fontId="5" fillId="4" borderId="10" xfId="0" applyFont="1" applyFill="1" applyBorder="1" applyAlignment="1">
      <alignment wrapText="1"/>
    </xf>
    <xf numFmtId="0" fontId="5" fillId="4" borderId="10" xfId="0" applyNumberFormat="1" applyFont="1" applyFill="1" applyBorder="1" applyAlignment="1">
      <alignment horizontal="right" wrapText="1"/>
    </xf>
    <xf numFmtId="0" fontId="5" fillId="5" borderId="6" xfId="0" applyFont="1" applyFill="1" applyBorder="1" applyAlignment="1">
      <alignment wrapText="1"/>
    </xf>
    <xf numFmtId="0" fontId="0" fillId="0" borderId="3" xfId="0" applyBorder="1"/>
    <xf numFmtId="0" fontId="5" fillId="7" borderId="15" xfId="0" applyFont="1" applyFill="1" applyBorder="1" applyAlignment="1">
      <alignment horizontal="center" wrapText="1"/>
    </xf>
    <xf numFmtId="0" fontId="0" fillId="0" borderId="0" xfId="0" applyFill="1"/>
    <xf numFmtId="0" fontId="0" fillId="0" borderId="0" xfId="0" applyBorder="1"/>
    <xf numFmtId="0" fontId="5" fillId="0" borderId="0" xfId="0" applyFont="1" applyFill="1" applyBorder="1"/>
    <xf numFmtId="0" fontId="0" fillId="0" borderId="0" xfId="0" applyFill="1" applyBorder="1"/>
    <xf numFmtId="0" fontId="5" fillId="0" borderId="15" xfId="0" applyFont="1" applyFill="1" applyBorder="1" applyAlignment="1">
      <alignment horizontal="center"/>
    </xf>
    <xf numFmtId="0" fontId="0" fillId="0" borderId="12" xfId="0" applyBorder="1"/>
    <xf numFmtId="0" fontId="5" fillId="7" borderId="1" xfId="0" applyFont="1" applyFill="1" applyBorder="1"/>
    <xf numFmtId="0" fontId="5" fillId="7" borderId="16" xfId="0" applyFont="1" applyFill="1" applyBorder="1"/>
    <xf numFmtId="0" fontId="5" fillId="7" borderId="17" xfId="0" applyFont="1" applyFill="1" applyBorder="1"/>
    <xf numFmtId="0" fontId="5" fillId="7" borderId="18" xfId="0" applyFont="1" applyFill="1" applyBorder="1"/>
    <xf numFmtId="0" fontId="5" fillId="7" borderId="19" xfId="0" applyFont="1" applyFill="1" applyBorder="1"/>
    <xf numFmtId="0" fontId="0" fillId="0" borderId="6" xfId="0" applyBorder="1"/>
    <xf numFmtId="0" fontId="0" fillId="0" borderId="1" xfId="0" applyBorder="1"/>
    <xf numFmtId="0" fontId="0" fillId="0" borderId="2" xfId="0" applyBorder="1"/>
    <xf numFmtId="0" fontId="0" fillId="0" borderId="20" xfId="0" applyBorder="1"/>
    <xf numFmtId="0" fontId="0" fillId="0" borderId="4" xfId="0" applyBorder="1"/>
    <xf numFmtId="0" fontId="0" fillId="0" borderId="5" xfId="0" applyBorder="1"/>
    <xf numFmtId="0" fontId="0" fillId="0" borderId="15" xfId="0" applyBorder="1"/>
    <xf numFmtId="0" fontId="0" fillId="0" borderId="21" xfId="0" applyBorder="1"/>
    <xf numFmtId="0" fontId="0" fillId="0" borderId="22" xfId="0" applyBorder="1"/>
    <xf numFmtId="0" fontId="5" fillId="7" borderId="14" xfId="0" applyFont="1" applyFill="1" applyBorder="1"/>
    <xf numFmtId="0" fontId="5" fillId="7" borderId="10" xfId="0" applyFont="1" applyFill="1" applyBorder="1"/>
    <xf numFmtId="0" fontId="5" fillId="7" borderId="23" xfId="0" applyFont="1" applyFill="1" applyBorder="1"/>
    <xf numFmtId="0" fontId="0" fillId="7" borderId="16" xfId="0" applyFill="1" applyBorder="1"/>
    <xf numFmtId="0" fontId="0" fillId="7" borderId="15" xfId="0" applyFill="1" applyBorder="1"/>
    <xf numFmtId="0" fontId="5" fillId="7" borderId="1" xfId="0" applyFont="1" applyFill="1" applyBorder="1" applyAlignment="1">
      <alignment wrapText="1"/>
    </xf>
    <xf numFmtId="0" fontId="5" fillId="7" borderId="16" xfId="0" applyFont="1" applyFill="1" applyBorder="1" applyAlignment="1">
      <alignment wrapText="1"/>
    </xf>
    <xf numFmtId="0" fontId="5" fillId="7" borderId="24" xfId="0" applyFont="1" applyFill="1" applyBorder="1" applyAlignment="1">
      <alignment horizontal="right"/>
    </xf>
    <xf numFmtId="0" fontId="0" fillId="7" borderId="1" xfId="0" applyFill="1" applyBorder="1"/>
    <xf numFmtId="0" fontId="5" fillId="7" borderId="0" xfId="0" applyFont="1" applyFill="1" applyBorder="1"/>
    <xf numFmtId="0" fontId="5" fillId="7" borderId="25" xfId="0" applyFont="1" applyFill="1" applyBorder="1"/>
    <xf numFmtId="0" fontId="5" fillId="7" borderId="26" xfId="0" applyFont="1" applyFill="1" applyBorder="1"/>
    <xf numFmtId="0" fontId="5" fillId="7" borderId="23" xfId="0" applyFont="1" applyFill="1" applyBorder="1" applyAlignment="1">
      <alignment horizontal="center"/>
    </xf>
    <xf numFmtId="0" fontId="5" fillId="0" borderId="16" xfId="0" applyFont="1" applyFill="1" applyBorder="1" applyAlignment="1">
      <alignment horizontal="center"/>
    </xf>
    <xf numFmtId="0" fontId="5" fillId="0" borderId="20" xfId="0" applyFont="1" applyFill="1" applyBorder="1" applyAlignment="1">
      <alignment horizontal="center"/>
    </xf>
    <xf numFmtId="0" fontId="5" fillId="7" borderId="27" xfId="0" applyFont="1" applyFill="1" applyBorder="1"/>
    <xf numFmtId="0" fontId="5" fillId="8" borderId="3" xfId="0" applyFont="1" applyFill="1" applyBorder="1" applyAlignment="1">
      <alignment wrapText="1"/>
    </xf>
    <xf numFmtId="0" fontId="5" fillId="0" borderId="0" xfId="0" applyFont="1" applyFill="1"/>
    <xf numFmtId="0" fontId="5" fillId="9" borderId="8" xfId="0" applyFont="1" applyFill="1" applyBorder="1" applyAlignment="1">
      <alignment wrapText="1"/>
    </xf>
    <xf numFmtId="0" fontId="0" fillId="9" borderId="28" xfId="0" applyFont="1" applyFill="1" applyBorder="1" applyAlignment="1">
      <alignment wrapText="1"/>
    </xf>
    <xf numFmtId="0" fontId="0" fillId="9" borderId="28" xfId="0" applyFill="1" applyBorder="1" applyAlignment="1">
      <alignment wrapText="1"/>
    </xf>
    <xf numFmtId="0" fontId="0" fillId="9" borderId="12" xfId="0" applyFill="1" applyBorder="1" applyAlignment="1">
      <alignment wrapText="1"/>
    </xf>
    <xf numFmtId="0" fontId="0" fillId="0" borderId="0" xfId="0" applyFont="1" applyFill="1" applyBorder="1" applyAlignment="1">
      <alignment wrapText="1"/>
    </xf>
    <xf numFmtId="0" fontId="5" fillId="0" borderId="0" xfId="0" applyFont="1"/>
    <xf numFmtId="0" fontId="5" fillId="5" borderId="10" xfId="0" applyNumberFormat="1" applyFont="1" applyFill="1" applyBorder="1" applyAlignment="1">
      <alignment horizontal="right" wrapText="1"/>
    </xf>
    <xf numFmtId="0" fontId="5" fillId="6" borderId="11" xfId="0" applyNumberFormat="1" applyFont="1" applyFill="1" applyBorder="1" applyAlignment="1">
      <alignment horizontal="right" wrapText="1"/>
    </xf>
    <xf numFmtId="0" fontId="0" fillId="0" borderId="3" xfId="0" applyNumberFormat="1" applyFill="1" applyBorder="1" applyAlignment="1">
      <alignment horizontal="right" wrapText="1"/>
    </xf>
    <xf numFmtId="0" fontId="0" fillId="0" borderId="10" xfId="0" applyNumberFormat="1" applyFont="1" applyFill="1" applyBorder="1" applyAlignment="1">
      <alignment horizontal="right" wrapText="1"/>
    </xf>
    <xf numFmtId="0" fontId="0" fillId="0" borderId="3" xfId="0" applyNumberFormat="1" applyFont="1" applyFill="1" applyBorder="1" applyAlignment="1">
      <alignment horizontal="right" wrapText="1"/>
    </xf>
    <xf numFmtId="0" fontId="4" fillId="10" borderId="6" xfId="0" applyFont="1" applyFill="1" applyBorder="1" applyAlignment="1">
      <alignment wrapText="1"/>
    </xf>
    <xf numFmtId="0" fontId="4" fillId="10" borderId="1" xfId="0" applyFont="1" applyFill="1" applyBorder="1" applyAlignment="1">
      <alignment wrapText="1"/>
    </xf>
    <xf numFmtId="0" fontId="0" fillId="2" borderId="21" xfId="0" applyFill="1" applyBorder="1" applyAlignment="1">
      <alignment wrapText="1"/>
    </xf>
    <xf numFmtId="0" fontId="0" fillId="2" borderId="12" xfId="0" applyFill="1" applyBorder="1" applyAlignment="1">
      <alignment wrapText="1"/>
    </xf>
    <xf numFmtId="0" fontId="0" fillId="2" borderId="28" xfId="0" applyNumberFormat="1" applyFill="1" applyBorder="1" applyAlignment="1">
      <alignment horizontal="right" wrapText="1"/>
    </xf>
    <xf numFmtId="0" fontId="0" fillId="0" borderId="28" xfId="0" applyNumberFormat="1" applyFill="1" applyBorder="1" applyAlignment="1">
      <alignment horizontal="right" wrapText="1"/>
    </xf>
    <xf numFmtId="0" fontId="4" fillId="10" borderId="1" xfId="0" applyNumberFormat="1" applyFont="1" applyFill="1" applyBorder="1" applyAlignment="1">
      <alignment horizontal="right" wrapText="1"/>
    </xf>
    <xf numFmtId="164" fontId="0" fillId="0" borderId="0" xfId="0" applyNumberFormat="1" applyAlignment="1">
      <alignment wrapText="1"/>
    </xf>
    <xf numFmtId="2" fontId="4" fillId="11" borderId="5" xfId="0" applyNumberFormat="1" applyFont="1" applyFill="1" applyBorder="1" applyAlignment="1">
      <alignment horizontal="center" wrapText="1"/>
    </xf>
    <xf numFmtId="0" fontId="5" fillId="0" borderId="30" xfId="0" applyFont="1" applyBorder="1" applyAlignment="1">
      <alignment wrapText="1"/>
    </xf>
    <xf numFmtId="0" fontId="5" fillId="0" borderId="0" xfId="0" applyFont="1" applyBorder="1" applyAlignment="1">
      <alignment wrapText="1"/>
    </xf>
    <xf numFmtId="0" fontId="0" fillId="9" borderId="2" xfId="0" applyFill="1" applyBorder="1" applyAlignment="1"/>
    <xf numFmtId="0" fontId="0" fillId="9" borderId="2" xfId="0" applyFont="1" applyFill="1" applyBorder="1" applyAlignment="1">
      <alignment wrapText="1"/>
    </xf>
    <xf numFmtId="0" fontId="0" fillId="9" borderId="7" xfId="0" applyFont="1" applyFill="1" applyBorder="1" applyAlignment="1">
      <alignment wrapText="1"/>
    </xf>
    <xf numFmtId="0" fontId="0" fillId="9" borderId="21" xfId="0" applyFill="1" applyBorder="1"/>
    <xf numFmtId="0" fontId="0" fillId="9" borderId="4" xfId="0" applyFill="1" applyBorder="1"/>
    <xf numFmtId="0" fontId="0" fillId="9" borderId="6" xfId="0" applyFill="1" applyBorder="1" applyAlignment="1"/>
    <xf numFmtId="0" fontId="0" fillId="9" borderId="31" xfId="0" applyFill="1" applyBorder="1"/>
    <xf numFmtId="0" fontId="0" fillId="9" borderId="2" xfId="0" applyFill="1" applyBorder="1"/>
    <xf numFmtId="0" fontId="0" fillId="9" borderId="10" xfId="0" applyFill="1" applyBorder="1"/>
    <xf numFmtId="0" fontId="0" fillId="9" borderId="3" xfId="0" applyFill="1" applyBorder="1"/>
    <xf numFmtId="0" fontId="0" fillId="9" borderId="6" xfId="0" applyFill="1" applyBorder="1"/>
    <xf numFmtId="0" fontId="4" fillId="12" borderId="17" xfId="0" applyFont="1" applyFill="1" applyBorder="1" applyAlignment="1">
      <alignment wrapText="1"/>
    </xf>
    <xf numFmtId="0" fontId="3" fillId="12" borderId="18" xfId="0" applyFont="1" applyFill="1" applyBorder="1"/>
    <xf numFmtId="0" fontId="0" fillId="4" borderId="28" xfId="0" applyFont="1" applyFill="1" applyBorder="1" applyAlignment="1">
      <alignment wrapText="1"/>
    </xf>
    <xf numFmtId="0" fontId="0" fillId="4" borderId="28" xfId="0" applyFill="1" applyBorder="1" applyAlignment="1">
      <alignment wrapText="1"/>
    </xf>
    <xf numFmtId="0" fontId="5" fillId="7" borderId="8" xfId="0" applyFont="1" applyFill="1" applyBorder="1" applyAlignment="1">
      <alignment wrapText="1"/>
    </xf>
    <xf numFmtId="0" fontId="0" fillId="7" borderId="28" xfId="0" applyFont="1" applyFill="1" applyBorder="1" applyAlignment="1">
      <alignment wrapText="1"/>
    </xf>
    <xf numFmtId="0" fontId="0" fillId="7" borderId="28" xfId="0" applyFill="1" applyBorder="1" applyAlignment="1">
      <alignment wrapText="1"/>
    </xf>
    <xf numFmtId="0" fontId="3" fillId="12" borderId="4" xfId="0" applyFont="1" applyFill="1" applyBorder="1"/>
    <xf numFmtId="0" fontId="0" fillId="7" borderId="12" xfId="0" applyFill="1" applyBorder="1" applyAlignment="1">
      <alignment wrapText="1"/>
    </xf>
    <xf numFmtId="0" fontId="0" fillId="4" borderId="12" xfId="0" applyFill="1" applyBorder="1" applyAlignment="1">
      <alignment wrapText="1"/>
    </xf>
    <xf numFmtId="0" fontId="7" fillId="13" borderId="8" xfId="0" applyFont="1" applyFill="1" applyBorder="1" applyAlignment="1">
      <alignment wrapText="1"/>
    </xf>
    <xf numFmtId="0" fontId="7" fillId="13" borderId="28" xfId="0" applyFont="1" applyFill="1" applyBorder="1" applyAlignment="1">
      <alignment wrapText="1"/>
    </xf>
    <xf numFmtId="0" fontId="5" fillId="13" borderId="28" xfId="0" applyFont="1" applyFill="1" applyBorder="1" applyAlignment="1">
      <alignment wrapText="1"/>
    </xf>
    <xf numFmtId="0" fontId="7" fillId="13" borderId="12" xfId="0" applyFont="1" applyFill="1" applyBorder="1" applyAlignment="1">
      <alignment wrapText="1"/>
    </xf>
    <xf numFmtId="0" fontId="5" fillId="2" borderId="8" xfId="0" applyFont="1" applyFill="1" applyBorder="1" applyAlignment="1">
      <alignment wrapText="1"/>
    </xf>
    <xf numFmtId="0" fontId="0" fillId="2" borderId="28" xfId="0" applyFont="1" applyFill="1" applyBorder="1" applyAlignment="1">
      <alignment wrapText="1"/>
    </xf>
    <xf numFmtId="0" fontId="0" fillId="2" borderId="12" xfId="0" applyFont="1" applyFill="1" applyBorder="1" applyAlignment="1">
      <alignment wrapText="1"/>
    </xf>
    <xf numFmtId="0" fontId="5" fillId="7" borderId="17" xfId="0" applyFont="1" applyFill="1" applyBorder="1" applyAlignment="1">
      <alignment horizontal="center"/>
    </xf>
    <xf numFmtId="0" fontId="5" fillId="7" borderId="18" xfId="0" applyFont="1" applyFill="1" applyBorder="1" applyAlignment="1">
      <alignment horizontal="center"/>
    </xf>
    <xf numFmtId="0" fontId="4" fillId="10" borderId="1" xfId="0" applyFont="1" applyFill="1" applyBorder="1" applyAlignment="1">
      <alignment horizontal="center" wrapText="1"/>
    </xf>
    <xf numFmtId="0" fontId="0" fillId="2" borderId="12" xfId="0" applyFill="1" applyBorder="1" applyAlignment="1">
      <alignment horizontal="center" wrapText="1"/>
    </xf>
    <xf numFmtId="0" fontId="0" fillId="2" borderId="3" xfId="0" applyFill="1" applyBorder="1" applyAlignment="1">
      <alignment horizontal="center" wrapText="1"/>
    </xf>
    <xf numFmtId="0" fontId="5" fillId="2" borderId="5" xfId="0" applyFont="1" applyFill="1" applyBorder="1" applyAlignment="1">
      <alignment horizontal="center" wrapText="1"/>
    </xf>
    <xf numFmtId="0" fontId="5" fillId="3" borderId="1" xfId="0" applyFont="1" applyFill="1" applyBorder="1" applyAlignment="1">
      <alignment horizontal="center" wrapText="1"/>
    </xf>
    <xf numFmtId="0" fontId="0" fillId="3" borderId="1" xfId="0" applyFill="1" applyBorder="1" applyAlignment="1">
      <alignment horizontal="center" wrapText="1"/>
    </xf>
    <xf numFmtId="0" fontId="0" fillId="3" borderId="3" xfId="0" applyFill="1" applyBorder="1" applyAlignment="1">
      <alignment horizontal="center" wrapText="1"/>
    </xf>
    <xf numFmtId="0" fontId="0" fillId="3" borderId="8" xfId="0" applyFill="1" applyBorder="1" applyAlignment="1">
      <alignment horizontal="center" wrapText="1"/>
    </xf>
    <xf numFmtId="0" fontId="5" fillId="3" borderId="5" xfId="0" applyFont="1" applyFill="1" applyBorder="1" applyAlignment="1">
      <alignment horizontal="center" wrapText="1"/>
    </xf>
    <xf numFmtId="0" fontId="5" fillId="4" borderId="32" xfId="0" applyFont="1" applyFill="1" applyBorder="1" applyAlignment="1">
      <alignment horizontal="center" wrapText="1"/>
    </xf>
    <xf numFmtId="0" fontId="0" fillId="4" borderId="32" xfId="0" applyFont="1" applyFill="1" applyBorder="1" applyAlignment="1">
      <alignment horizontal="center" wrapText="1"/>
    </xf>
    <xf numFmtId="0" fontId="0" fillId="4" borderId="33" xfId="0" applyFont="1" applyFill="1" applyBorder="1" applyAlignment="1">
      <alignment horizontal="center" wrapText="1"/>
    </xf>
    <xf numFmtId="0" fontId="0" fillId="4" borderId="34" xfId="0" applyFont="1" applyFill="1" applyBorder="1" applyAlignment="1">
      <alignment horizontal="center" wrapText="1"/>
    </xf>
    <xf numFmtId="0" fontId="0" fillId="4" borderId="35" xfId="0" applyFont="1" applyFill="1" applyBorder="1" applyAlignment="1">
      <alignment horizontal="center" wrapText="1"/>
    </xf>
    <xf numFmtId="0" fontId="5" fillId="5" borderId="1" xfId="0" applyFont="1" applyFill="1" applyBorder="1" applyAlignment="1">
      <alignment horizontal="center" wrapText="1"/>
    </xf>
    <xf numFmtId="0" fontId="0" fillId="5" borderId="3" xfId="0" applyFill="1" applyBorder="1" applyAlignment="1">
      <alignment horizontal="center" wrapText="1"/>
    </xf>
    <xf numFmtId="0" fontId="5" fillId="5" borderId="5" xfId="0" applyFont="1" applyFill="1" applyBorder="1" applyAlignment="1">
      <alignment horizontal="center" wrapText="1"/>
    </xf>
    <xf numFmtId="0" fontId="5" fillId="2" borderId="26" xfId="0" applyFont="1" applyFill="1" applyBorder="1" applyAlignment="1">
      <alignment horizontal="center" wrapText="1"/>
    </xf>
    <xf numFmtId="0" fontId="4" fillId="10" borderId="26" xfId="0" applyFont="1" applyFill="1" applyBorder="1" applyAlignment="1">
      <alignment horizontal="center" wrapText="1"/>
    </xf>
    <xf numFmtId="0" fontId="0" fillId="2" borderId="36" xfId="0" applyFill="1" applyBorder="1" applyAlignment="1">
      <alignment horizontal="center" wrapText="1"/>
    </xf>
    <xf numFmtId="0" fontId="0" fillId="2" borderId="34" xfId="0" applyFill="1" applyBorder="1" applyAlignment="1">
      <alignment horizontal="center" wrapText="1"/>
    </xf>
    <xf numFmtId="0" fontId="5" fillId="2" borderId="37" xfId="0" applyFont="1" applyFill="1" applyBorder="1" applyAlignment="1">
      <alignment horizontal="center" wrapText="1"/>
    </xf>
    <xf numFmtId="0" fontId="5" fillId="3" borderId="26" xfId="0" applyFont="1" applyFill="1" applyBorder="1" applyAlignment="1">
      <alignment horizontal="center" wrapText="1"/>
    </xf>
    <xf numFmtId="0" fontId="0" fillId="3" borderId="26" xfId="0" applyFill="1" applyBorder="1" applyAlignment="1">
      <alignment horizontal="center" wrapText="1"/>
    </xf>
    <xf numFmtId="0" fontId="0" fillId="3" borderId="34" xfId="0" applyFill="1" applyBorder="1" applyAlignment="1">
      <alignment horizontal="center" wrapText="1"/>
    </xf>
    <xf numFmtId="0" fontId="0" fillId="3" borderId="33" xfId="0" applyFill="1" applyBorder="1" applyAlignment="1">
      <alignment horizontal="center" wrapText="1"/>
    </xf>
    <xf numFmtId="0" fontId="5" fillId="3" borderId="37" xfId="0" applyFont="1" applyFill="1" applyBorder="1" applyAlignment="1">
      <alignment horizontal="center" wrapText="1"/>
    </xf>
    <xf numFmtId="0" fontId="5" fillId="4" borderId="33" xfId="0" applyFont="1" applyFill="1" applyBorder="1" applyAlignment="1">
      <alignment horizontal="center" wrapText="1"/>
    </xf>
    <xf numFmtId="0" fontId="5" fillId="5" borderId="26" xfId="0" applyFont="1" applyFill="1" applyBorder="1" applyAlignment="1">
      <alignment horizontal="center" wrapText="1"/>
    </xf>
    <xf numFmtId="0" fontId="0" fillId="5" borderId="26" xfId="0" applyFill="1" applyBorder="1" applyAlignment="1">
      <alignment horizontal="center" wrapText="1"/>
    </xf>
    <xf numFmtId="0" fontId="0" fillId="5" borderId="34" xfId="0" applyFill="1" applyBorder="1" applyAlignment="1">
      <alignment horizontal="center" wrapText="1"/>
    </xf>
    <xf numFmtId="0" fontId="5" fillId="5" borderId="37" xfId="0" applyFont="1" applyFill="1" applyBorder="1" applyAlignment="1">
      <alignment horizontal="center" wrapText="1"/>
    </xf>
    <xf numFmtId="0" fontId="0" fillId="5" borderId="1" xfId="0" applyFill="1" applyBorder="1" applyAlignment="1">
      <alignment horizontal="center" wrapText="1"/>
    </xf>
    <xf numFmtId="0" fontId="5" fillId="2" borderId="1" xfId="0" applyFont="1" applyFill="1" applyBorder="1" applyAlignment="1">
      <alignment horizontal="center" wrapText="1"/>
    </xf>
    <xf numFmtId="0" fontId="0" fillId="5" borderId="1" xfId="0" applyFont="1" applyFill="1" applyBorder="1" applyAlignment="1">
      <alignment horizontal="center" wrapText="1"/>
    </xf>
    <xf numFmtId="0" fontId="5" fillId="4" borderId="10" xfId="0" applyFont="1" applyFill="1" applyBorder="1" applyAlignment="1">
      <alignment horizontal="center" wrapText="1"/>
    </xf>
    <xf numFmtId="0" fontId="0" fillId="4" borderId="10" xfId="0" applyFont="1" applyFill="1" applyBorder="1" applyAlignment="1">
      <alignment horizontal="center" wrapText="1"/>
    </xf>
    <xf numFmtId="0" fontId="0" fillId="4" borderId="8" xfId="0" applyFont="1" applyFill="1" applyBorder="1" applyAlignment="1">
      <alignment horizontal="center" wrapText="1"/>
    </xf>
    <xf numFmtId="0" fontId="5" fillId="4" borderId="8" xfId="0" applyFont="1" applyFill="1" applyBorder="1" applyAlignment="1">
      <alignment horizontal="center" wrapText="1"/>
    </xf>
    <xf numFmtId="49" fontId="4" fillId="10" borderId="1" xfId="0" applyNumberFormat="1" applyFont="1" applyFill="1" applyBorder="1" applyAlignment="1">
      <alignment horizontal="center" wrapText="1"/>
    </xf>
    <xf numFmtId="49" fontId="0" fillId="2" borderId="28" xfId="0" applyNumberFormat="1" applyFill="1" applyBorder="1" applyAlignment="1">
      <alignment horizontal="center" wrapText="1"/>
    </xf>
    <xf numFmtId="0" fontId="0" fillId="2" borderId="3" xfId="0" applyNumberFormat="1" applyFill="1" applyBorder="1" applyAlignment="1">
      <alignment horizontal="center" wrapText="1"/>
    </xf>
    <xf numFmtId="49" fontId="0" fillId="2" borderId="3" xfId="0" applyNumberFormat="1" applyFill="1" applyBorder="1" applyAlignment="1">
      <alignment horizontal="center" wrapText="1"/>
    </xf>
    <xf numFmtId="0" fontId="5" fillId="2" borderId="5" xfId="0" applyNumberFormat="1" applyFont="1" applyFill="1" applyBorder="1" applyAlignment="1">
      <alignment horizontal="center" wrapText="1"/>
    </xf>
    <xf numFmtId="0" fontId="5" fillId="3" borderId="1" xfId="0" applyNumberFormat="1" applyFont="1" applyFill="1" applyBorder="1" applyAlignment="1">
      <alignment horizontal="center" wrapText="1"/>
    </xf>
    <xf numFmtId="0" fontId="0" fillId="3" borderId="1" xfId="0" applyNumberFormat="1" applyFill="1" applyBorder="1" applyAlignment="1">
      <alignment horizontal="center" wrapText="1"/>
    </xf>
    <xf numFmtId="0" fontId="0" fillId="3" borderId="3" xfId="0" applyNumberFormat="1" applyFill="1" applyBorder="1" applyAlignment="1">
      <alignment horizontal="center" wrapText="1"/>
    </xf>
    <xf numFmtId="0" fontId="0" fillId="3" borderId="8" xfId="0" applyNumberFormat="1" applyFill="1" applyBorder="1" applyAlignment="1">
      <alignment horizontal="center" wrapText="1"/>
    </xf>
    <xf numFmtId="0" fontId="5" fillId="3" borderId="5" xfId="0" applyNumberFormat="1" applyFont="1" applyFill="1" applyBorder="1" applyAlignment="1">
      <alignment horizontal="center" wrapText="1"/>
    </xf>
    <xf numFmtId="0" fontId="5" fillId="4" borderId="10" xfId="0" applyNumberFormat="1" applyFont="1" applyFill="1" applyBorder="1" applyAlignment="1">
      <alignment horizontal="center" wrapText="1"/>
    </xf>
    <xf numFmtId="0" fontId="0" fillId="4" borderId="10" xfId="0" applyNumberFormat="1" applyFont="1" applyFill="1" applyBorder="1" applyAlignment="1">
      <alignment horizontal="center" wrapText="1"/>
    </xf>
    <xf numFmtId="0" fontId="0" fillId="4" borderId="8" xfId="0" applyNumberFormat="1" applyFont="1" applyFill="1" applyBorder="1" applyAlignment="1">
      <alignment horizontal="center" wrapText="1"/>
    </xf>
    <xf numFmtId="0" fontId="0" fillId="4" borderId="3" xfId="0" applyNumberFormat="1" applyFont="1" applyFill="1" applyBorder="1" applyAlignment="1">
      <alignment horizontal="center" wrapText="1"/>
    </xf>
    <xf numFmtId="0" fontId="5" fillId="4" borderId="8" xfId="0" applyNumberFormat="1" applyFont="1" applyFill="1" applyBorder="1" applyAlignment="1">
      <alignment horizontal="center" wrapText="1"/>
    </xf>
    <xf numFmtId="0" fontId="5" fillId="5" borderId="1" xfId="0" applyNumberFormat="1" applyFont="1" applyFill="1" applyBorder="1" applyAlignment="1">
      <alignment horizontal="center" wrapText="1"/>
    </xf>
    <xf numFmtId="0" fontId="0" fillId="5" borderId="1" xfId="0" applyNumberFormat="1" applyFont="1" applyFill="1" applyBorder="1" applyAlignment="1">
      <alignment horizontal="center" wrapText="1"/>
    </xf>
    <xf numFmtId="0" fontId="0" fillId="5" borderId="3" xfId="0" applyNumberFormat="1" applyFill="1" applyBorder="1" applyAlignment="1">
      <alignment horizontal="center" wrapText="1"/>
    </xf>
    <xf numFmtId="0" fontId="5" fillId="5" borderId="5" xfId="0" applyNumberFormat="1" applyFont="1" applyFill="1" applyBorder="1" applyAlignment="1">
      <alignment horizontal="center" wrapText="1"/>
    </xf>
    <xf numFmtId="0" fontId="5" fillId="6" borderId="31" xfId="0" applyNumberFormat="1" applyFont="1" applyFill="1" applyBorder="1" applyAlignment="1">
      <alignment horizontal="center" wrapText="1"/>
    </xf>
    <xf numFmtId="0" fontId="0" fillId="2" borderId="28" xfId="0" applyNumberFormat="1" applyFill="1" applyBorder="1" applyAlignment="1">
      <alignment horizontal="center" wrapText="1"/>
    </xf>
    <xf numFmtId="0" fontId="5" fillId="6" borderId="38" xfId="0" applyNumberFormat="1" applyFont="1" applyFill="1" applyBorder="1" applyAlignment="1">
      <alignment horizontal="center" wrapText="1"/>
    </xf>
    <xf numFmtId="0" fontId="4" fillId="10" borderId="1" xfId="0" applyNumberFormat="1" applyFont="1" applyFill="1" applyBorder="1" applyAlignment="1">
      <alignment horizontal="center" wrapText="1"/>
    </xf>
    <xf numFmtId="164" fontId="4" fillId="10" borderId="1" xfId="0" applyNumberFormat="1" applyFont="1" applyFill="1" applyBorder="1" applyAlignment="1">
      <alignment horizontal="center" wrapText="1"/>
    </xf>
    <xf numFmtId="164" fontId="4" fillId="11" borderId="1" xfId="0" applyNumberFormat="1" applyFont="1" applyFill="1" applyBorder="1" applyAlignment="1">
      <alignment horizontal="center" wrapText="1"/>
    </xf>
    <xf numFmtId="2" fontId="4" fillId="11" borderId="1" xfId="0" applyNumberFormat="1" applyFont="1" applyFill="1" applyBorder="1" applyAlignment="1">
      <alignment horizontal="center" wrapText="1"/>
    </xf>
    <xf numFmtId="164" fontId="0" fillId="0" borderId="12" xfId="0" applyNumberFormat="1" applyFill="1" applyBorder="1" applyAlignment="1">
      <alignment horizontal="center" wrapText="1"/>
    </xf>
    <xf numFmtId="164" fontId="3" fillId="11" borderId="12" xfId="0" applyNumberFormat="1" applyFont="1" applyFill="1" applyBorder="1" applyAlignment="1">
      <alignment horizontal="center" wrapText="1"/>
    </xf>
    <xf numFmtId="2" fontId="3" fillId="11" borderId="12" xfId="0" applyNumberFormat="1" applyFont="1" applyFill="1" applyBorder="1" applyAlignment="1">
      <alignment horizontal="center" wrapText="1"/>
    </xf>
    <xf numFmtId="164" fontId="0" fillId="0" borderId="3" xfId="0" applyNumberFormat="1" applyFill="1" applyBorder="1" applyAlignment="1">
      <alignment horizontal="center" wrapText="1"/>
    </xf>
    <xf numFmtId="164" fontId="3" fillId="11" borderId="3" xfId="0" applyNumberFormat="1" applyFont="1" applyFill="1" applyBorder="1" applyAlignment="1">
      <alignment horizontal="center" wrapText="1"/>
    </xf>
    <xf numFmtId="2" fontId="3" fillId="11" borderId="3" xfId="0" applyNumberFormat="1" applyFont="1" applyFill="1" applyBorder="1" applyAlignment="1">
      <alignment horizontal="center" wrapText="1"/>
    </xf>
    <xf numFmtId="164" fontId="5" fillId="2" borderId="5" xfId="0" applyNumberFormat="1" applyFont="1" applyFill="1" applyBorder="1" applyAlignment="1">
      <alignment horizontal="center" wrapText="1"/>
    </xf>
    <xf numFmtId="164" fontId="4" fillId="11" borderId="5" xfId="0" applyNumberFormat="1" applyFont="1" applyFill="1" applyBorder="1" applyAlignment="1">
      <alignment horizontal="center" wrapText="1"/>
    </xf>
    <xf numFmtId="2" fontId="3" fillId="11" borderId="1" xfId="0" applyNumberFormat="1" applyFont="1" applyFill="1" applyBorder="1" applyAlignment="1">
      <alignment horizontal="center" wrapText="1"/>
    </xf>
    <xf numFmtId="2" fontId="3" fillId="11" borderId="8" xfId="0" applyNumberFormat="1" applyFont="1" applyFill="1" applyBorder="1" applyAlignment="1">
      <alignment horizontal="center" wrapText="1"/>
    </xf>
    <xf numFmtId="2" fontId="5" fillId="3" borderId="5" xfId="0" applyNumberFormat="1" applyFont="1" applyFill="1" applyBorder="1" applyAlignment="1">
      <alignment horizontal="center" wrapText="1"/>
    </xf>
    <xf numFmtId="2" fontId="3" fillId="11" borderId="10" xfId="0" applyNumberFormat="1" applyFont="1" applyFill="1" applyBorder="1" applyAlignment="1">
      <alignment horizontal="center" wrapText="1"/>
    </xf>
    <xf numFmtId="164" fontId="0" fillId="0" borderId="8" xfId="0" applyNumberFormat="1" applyFont="1" applyFill="1" applyBorder="1" applyAlignment="1">
      <alignment horizontal="center" wrapText="1"/>
    </xf>
    <xf numFmtId="164" fontId="0" fillId="0" borderId="3" xfId="0" applyNumberFormat="1" applyFont="1" applyFill="1" applyBorder="1" applyAlignment="1">
      <alignment horizontal="center" wrapText="1"/>
    </xf>
    <xf numFmtId="2" fontId="5" fillId="4" borderId="8" xfId="0" applyNumberFormat="1" applyFont="1" applyFill="1" applyBorder="1" applyAlignment="1">
      <alignment horizontal="center" wrapText="1"/>
    </xf>
    <xf numFmtId="2" fontId="4" fillId="11" borderId="8" xfId="0" applyNumberFormat="1" applyFont="1" applyFill="1" applyBorder="1" applyAlignment="1">
      <alignment horizontal="center" wrapText="1"/>
    </xf>
    <xf numFmtId="2" fontId="5" fillId="5" borderId="5" xfId="0" applyNumberFormat="1" applyFont="1" applyFill="1" applyBorder="1" applyAlignment="1">
      <alignment horizontal="center" wrapText="1"/>
    </xf>
    <xf numFmtId="164" fontId="5" fillId="6" borderId="9" xfId="0" applyNumberFormat="1" applyFont="1" applyFill="1" applyBorder="1" applyAlignment="1">
      <alignment horizontal="center" wrapText="1"/>
    </xf>
    <xf numFmtId="2" fontId="5" fillId="6" borderId="9" xfId="0" applyNumberFormat="1" applyFont="1" applyFill="1" applyBorder="1" applyAlignment="1">
      <alignment horizontal="center" wrapText="1"/>
    </xf>
    <xf numFmtId="0" fontId="5" fillId="7" borderId="4" xfId="0" applyFont="1" applyFill="1" applyBorder="1" applyAlignment="1">
      <alignment horizontal="center" vertical="center" wrapText="1"/>
    </xf>
    <xf numFmtId="0" fontId="5" fillId="7" borderId="37"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7" borderId="5" xfId="0" applyNumberFormat="1" applyFont="1" applyFill="1" applyBorder="1" applyAlignment="1">
      <alignment horizontal="center" vertical="center" wrapText="1"/>
    </xf>
    <xf numFmtId="165" fontId="0" fillId="2" borderId="12" xfId="0" applyNumberFormat="1" applyFill="1" applyBorder="1" applyAlignment="1">
      <alignment horizontal="center" wrapText="1"/>
    </xf>
    <xf numFmtId="165" fontId="0" fillId="2" borderId="3" xfId="0" applyNumberFormat="1" applyFill="1" applyBorder="1" applyAlignment="1">
      <alignment horizontal="center" wrapText="1"/>
    </xf>
    <xf numFmtId="165" fontId="0" fillId="4" borderId="3" xfId="0" applyNumberFormat="1" applyFont="1" applyFill="1" applyBorder="1" applyAlignment="1">
      <alignment horizontal="center" wrapText="1"/>
    </xf>
    <xf numFmtId="0" fontId="5" fillId="7" borderId="39" xfId="0" applyFont="1" applyFill="1" applyBorder="1" applyAlignment="1">
      <alignment horizontal="center"/>
    </xf>
    <xf numFmtId="0" fontId="5" fillId="7" borderId="4" xfId="0" applyFont="1" applyFill="1" applyBorder="1" applyAlignment="1">
      <alignment horizontal="center"/>
    </xf>
    <xf numFmtId="0" fontId="5" fillId="7" borderId="5" xfId="0" applyFont="1" applyFill="1" applyBorder="1" applyAlignment="1">
      <alignment horizontal="center"/>
    </xf>
    <xf numFmtId="164" fontId="0" fillId="9" borderId="1" xfId="0" applyNumberFormat="1" applyFill="1" applyBorder="1" applyAlignment="1">
      <alignment horizontal="center"/>
    </xf>
    <xf numFmtId="164" fontId="0" fillId="9" borderId="12" xfId="0" applyNumberFormat="1" applyFill="1" applyBorder="1" applyAlignment="1">
      <alignment horizontal="center"/>
    </xf>
    <xf numFmtId="0" fontId="0" fillId="2" borderId="1" xfId="0" applyFill="1" applyBorder="1" applyAlignment="1">
      <alignment horizontal="center" wrapText="1"/>
    </xf>
    <xf numFmtId="0" fontId="0" fillId="3" borderId="12" xfId="0" applyFill="1" applyBorder="1" applyAlignment="1">
      <alignment horizontal="center" wrapText="1"/>
    </xf>
    <xf numFmtId="0" fontId="5" fillId="3" borderId="8" xfId="0" applyFont="1" applyFill="1" applyBorder="1" applyAlignment="1">
      <alignment horizontal="center" wrapText="1"/>
    </xf>
    <xf numFmtId="0" fontId="0" fillId="4" borderId="1" xfId="0" applyFill="1" applyBorder="1" applyAlignment="1">
      <alignment horizontal="center" wrapText="1"/>
    </xf>
    <xf numFmtId="0" fontId="5" fillId="4" borderId="5" xfId="0" applyFont="1" applyFill="1" applyBorder="1" applyAlignment="1">
      <alignment horizontal="center" wrapText="1"/>
    </xf>
    <xf numFmtId="0" fontId="0" fillId="5" borderId="12" xfId="0" applyFill="1" applyBorder="1" applyAlignment="1">
      <alignment horizontal="center" wrapText="1"/>
    </xf>
    <xf numFmtId="0" fontId="5" fillId="5" borderId="8" xfId="0" applyFont="1" applyFill="1" applyBorder="1" applyAlignment="1">
      <alignment horizontal="center" wrapText="1"/>
    </xf>
    <xf numFmtId="0" fontId="0" fillId="2" borderId="18" xfId="0" applyFill="1" applyBorder="1" applyAlignment="1">
      <alignment horizontal="center" wrapText="1"/>
    </xf>
    <xf numFmtId="0" fontId="0" fillId="2" borderId="6" xfId="0" applyFill="1" applyBorder="1" applyAlignment="1">
      <alignment horizontal="center" wrapText="1"/>
    </xf>
    <xf numFmtId="0" fontId="0" fillId="2" borderId="2" xfId="0" applyFill="1" applyBorder="1" applyAlignment="1">
      <alignment horizontal="center" wrapText="1"/>
    </xf>
    <xf numFmtId="0" fontId="5" fillId="2" borderId="3" xfId="0" applyFont="1" applyFill="1" applyBorder="1" applyAlignment="1">
      <alignment horizontal="center" wrapText="1"/>
    </xf>
    <xf numFmtId="0" fontId="5" fillId="2" borderId="4" xfId="0" applyFont="1" applyFill="1" applyBorder="1" applyAlignment="1">
      <alignment horizontal="center" wrapText="1"/>
    </xf>
    <xf numFmtId="0" fontId="5" fillId="3" borderId="21" xfId="0" applyFont="1" applyFill="1" applyBorder="1" applyAlignment="1">
      <alignment horizontal="center" wrapText="1"/>
    </xf>
    <xf numFmtId="0" fontId="5" fillId="3" borderId="12" xfId="0" applyFont="1" applyFill="1" applyBorder="1" applyAlignment="1">
      <alignment horizontal="center" wrapText="1"/>
    </xf>
    <xf numFmtId="0" fontId="0" fillId="3" borderId="21" xfId="0" applyFill="1" applyBorder="1" applyAlignment="1">
      <alignment horizontal="center" wrapText="1"/>
    </xf>
    <xf numFmtId="0" fontId="0" fillId="3" borderId="2" xfId="0" applyFill="1" applyBorder="1" applyAlignment="1">
      <alignment horizontal="center" wrapText="1"/>
    </xf>
    <xf numFmtId="0" fontId="5" fillId="3" borderId="3" xfId="0" applyFont="1" applyFill="1" applyBorder="1" applyAlignment="1">
      <alignment horizontal="center" wrapText="1"/>
    </xf>
    <xf numFmtId="0" fontId="5" fillId="3" borderId="7" xfId="0" applyFont="1" applyFill="1" applyBorder="1" applyAlignment="1">
      <alignment horizontal="center" wrapText="1"/>
    </xf>
    <xf numFmtId="0" fontId="5" fillId="4" borderId="6" xfId="0" applyFont="1" applyFill="1" applyBorder="1" applyAlignment="1">
      <alignment horizontal="center" wrapText="1"/>
    </xf>
    <xf numFmtId="0" fontId="0" fillId="14" borderId="1" xfId="0" applyFill="1" applyBorder="1" applyAlignment="1">
      <alignment horizontal="center" wrapText="1"/>
    </xf>
    <xf numFmtId="0" fontId="5" fillId="4" borderId="1" xfId="0" applyFont="1" applyFill="1" applyBorder="1" applyAlignment="1">
      <alignment horizontal="center" wrapText="1"/>
    </xf>
    <xf numFmtId="0" fontId="0" fillId="4" borderId="6" xfId="0" applyFill="1" applyBorder="1" applyAlignment="1">
      <alignment horizontal="center" wrapText="1"/>
    </xf>
    <xf numFmtId="0" fontId="0" fillId="4" borderId="2" xfId="0" applyFill="1" applyBorder="1" applyAlignment="1">
      <alignment horizontal="center" wrapText="1"/>
    </xf>
    <xf numFmtId="0" fontId="0" fillId="4" borderId="3" xfId="0" applyFill="1" applyBorder="1" applyAlignment="1">
      <alignment horizontal="center" wrapText="1"/>
    </xf>
    <xf numFmtId="0" fontId="0" fillId="14" borderId="3" xfId="0" applyFill="1" applyBorder="1" applyAlignment="1">
      <alignment horizontal="center" wrapText="1"/>
    </xf>
    <xf numFmtId="0" fontId="5" fillId="4" borderId="3" xfId="0" applyFont="1" applyFill="1" applyBorder="1" applyAlignment="1">
      <alignment horizontal="center" wrapText="1"/>
    </xf>
    <xf numFmtId="49" fontId="0" fillId="14" borderId="3" xfId="0" applyNumberFormat="1" applyFill="1" applyBorder="1" applyAlignment="1">
      <alignment horizontal="center" wrapText="1"/>
    </xf>
    <xf numFmtId="0" fontId="5" fillId="4" borderId="4" xfId="0" applyFont="1" applyFill="1" applyBorder="1" applyAlignment="1">
      <alignment horizontal="center" wrapText="1"/>
    </xf>
    <xf numFmtId="0" fontId="0" fillId="4" borderId="5" xfId="0" applyFill="1" applyBorder="1" applyAlignment="1">
      <alignment horizontal="center" wrapText="1"/>
    </xf>
    <xf numFmtId="0" fontId="5" fillId="5" borderId="21" xfId="0" applyFont="1" applyFill="1" applyBorder="1" applyAlignment="1">
      <alignment horizontal="center" wrapText="1"/>
    </xf>
    <xf numFmtId="49" fontId="0" fillId="5" borderId="12" xfId="0" applyNumberFormat="1" applyFont="1" applyFill="1" applyBorder="1" applyAlignment="1">
      <alignment horizontal="center" wrapText="1"/>
    </xf>
    <xf numFmtId="0" fontId="5" fillId="5" borderId="12" xfId="0" applyFont="1" applyFill="1" applyBorder="1" applyAlignment="1">
      <alignment horizontal="center" wrapText="1"/>
    </xf>
    <xf numFmtId="0" fontId="0" fillId="5" borderId="12" xfId="0" applyFont="1" applyFill="1" applyBorder="1" applyAlignment="1">
      <alignment horizontal="center" wrapText="1"/>
    </xf>
    <xf numFmtId="0" fontId="0" fillId="5" borderId="40" xfId="0" applyFont="1" applyFill="1" applyBorder="1" applyAlignment="1">
      <alignment horizontal="center" wrapText="1"/>
    </xf>
    <xf numFmtId="0" fontId="0" fillId="5" borderId="6" xfId="0" applyFont="1" applyFill="1" applyBorder="1" applyAlignment="1">
      <alignment horizontal="center" wrapText="1"/>
    </xf>
    <xf numFmtId="0" fontId="0" fillId="5" borderId="21" xfId="0" applyFill="1" applyBorder="1" applyAlignment="1">
      <alignment horizontal="center" wrapText="1"/>
    </xf>
    <xf numFmtId="0" fontId="0" fillId="5" borderId="2" xfId="0" applyFill="1" applyBorder="1" applyAlignment="1">
      <alignment horizontal="center" wrapText="1"/>
    </xf>
    <xf numFmtId="0" fontId="0" fillId="5" borderId="41" xfId="0" applyFill="1" applyBorder="1" applyAlignment="1">
      <alignment horizontal="center" wrapText="1"/>
    </xf>
    <xf numFmtId="0" fontId="5" fillId="5" borderId="3" xfId="0" applyFont="1" applyFill="1" applyBorder="1" applyAlignment="1">
      <alignment horizontal="center" wrapText="1"/>
    </xf>
    <xf numFmtId="0" fontId="5" fillId="5" borderId="7" xfId="0" applyFont="1" applyFill="1" applyBorder="1" applyAlignment="1">
      <alignment horizontal="center" wrapText="1"/>
    </xf>
    <xf numFmtId="0" fontId="5" fillId="5" borderId="42" xfId="0" applyFont="1" applyFill="1" applyBorder="1" applyAlignment="1">
      <alignment horizontal="center" wrapText="1"/>
    </xf>
    <xf numFmtId="0" fontId="5" fillId="13" borderId="18" xfId="0" applyFont="1" applyFill="1" applyBorder="1" applyAlignment="1">
      <alignment horizontal="center" wrapText="1"/>
    </xf>
    <xf numFmtId="0" fontId="5" fillId="13" borderId="19" xfId="0" applyFont="1" applyFill="1" applyBorder="1" applyAlignment="1">
      <alignment horizontal="center" wrapText="1"/>
    </xf>
    <xf numFmtId="0" fontId="0" fillId="7" borderId="19" xfId="0" applyFill="1" applyBorder="1" applyAlignment="1">
      <alignment horizontal="center"/>
    </xf>
    <xf numFmtId="0" fontId="3" fillId="12" borderId="43" xfId="0" applyFont="1" applyFill="1" applyBorder="1" applyAlignment="1">
      <alignment horizontal="center"/>
    </xf>
    <xf numFmtId="0" fontId="0" fillId="7" borderId="43" xfId="0" applyFill="1" applyBorder="1" applyAlignment="1">
      <alignment horizontal="center"/>
    </xf>
    <xf numFmtId="0" fontId="0" fillId="9" borderId="22" xfId="0" applyFill="1" applyBorder="1" applyAlignment="1">
      <alignment horizontal="center"/>
    </xf>
    <xf numFmtId="0" fontId="0" fillId="9" borderId="15" xfId="0" applyFill="1" applyBorder="1" applyAlignment="1">
      <alignment horizontal="center"/>
    </xf>
    <xf numFmtId="0" fontId="5" fillId="7" borderId="19" xfId="0" applyFont="1" applyFill="1" applyBorder="1" applyAlignment="1">
      <alignment horizontal="center"/>
    </xf>
    <xf numFmtId="0" fontId="0" fillId="9" borderId="9" xfId="0" applyFill="1" applyBorder="1" applyAlignment="1">
      <alignment horizontal="center"/>
    </xf>
    <xf numFmtId="0" fontId="0" fillId="9" borderId="20" xfId="0" applyFill="1" applyBorder="1" applyAlignment="1">
      <alignment horizontal="center"/>
    </xf>
    <xf numFmtId="0" fontId="0" fillId="9" borderId="16" xfId="0" applyFill="1" applyBorder="1" applyAlignment="1">
      <alignment horizontal="center"/>
    </xf>
    <xf numFmtId="0" fontId="3" fillId="12" borderId="15" xfId="0" applyFont="1" applyFill="1" applyBorder="1" applyAlignment="1">
      <alignment horizontal="center"/>
    </xf>
    <xf numFmtId="164" fontId="0" fillId="0" borderId="1" xfId="0" applyNumberFormat="1" applyBorder="1" applyAlignment="1">
      <alignment horizontal="center"/>
    </xf>
    <xf numFmtId="164" fontId="0" fillId="0" borderId="3" xfId="0" applyNumberFormat="1" applyBorder="1" applyAlignment="1">
      <alignment horizontal="center"/>
    </xf>
    <xf numFmtId="164" fontId="0" fillId="0" borderId="8" xfId="0" applyNumberFormat="1" applyBorder="1" applyAlignment="1">
      <alignment horizontal="center"/>
    </xf>
    <xf numFmtId="0" fontId="0" fillId="7" borderId="18" xfId="0" applyFill="1" applyBorder="1" applyAlignment="1">
      <alignment horizontal="center"/>
    </xf>
    <xf numFmtId="0" fontId="0" fillId="0" borderId="12" xfId="0" applyBorder="1" applyAlignment="1">
      <alignment horizontal="center"/>
    </xf>
    <xf numFmtId="0" fontId="0" fillId="0" borderId="5" xfId="0" applyBorder="1" applyAlignment="1">
      <alignment horizontal="center"/>
    </xf>
    <xf numFmtId="0" fontId="0" fillId="0" borderId="39" xfId="0" applyBorder="1" applyAlignment="1">
      <alignment horizontal="center"/>
    </xf>
    <xf numFmtId="0" fontId="0" fillId="0" borderId="3" xfId="0" applyBorder="1" applyAlignment="1">
      <alignment horizontal="center"/>
    </xf>
    <xf numFmtId="0" fontId="0" fillId="0" borderId="1" xfId="0" applyBorder="1" applyAlignment="1">
      <alignment horizontal="center"/>
    </xf>
    <xf numFmtId="6" fontId="3" fillId="12" borderId="5" xfId="0" applyNumberFormat="1" applyFont="1" applyFill="1" applyBorder="1" applyAlignment="1">
      <alignment horizontal="center"/>
    </xf>
    <xf numFmtId="0" fontId="3" fillId="12" borderId="12" xfId="0" applyFont="1" applyFill="1" applyBorder="1" applyAlignment="1">
      <alignment horizontal="center"/>
    </xf>
    <xf numFmtId="0" fontId="5" fillId="7" borderId="17" xfId="0" applyFont="1" applyFill="1" applyBorder="1" applyAlignment="1">
      <alignment horizontal="center" wrapText="1"/>
    </xf>
    <xf numFmtId="164" fontId="3" fillId="12" borderId="44" xfId="0" applyNumberFormat="1" applyFont="1" applyFill="1" applyBorder="1" applyAlignment="1">
      <alignment horizontal="center"/>
    </xf>
    <xf numFmtId="164" fontId="0" fillId="0" borderId="45" xfId="0" applyNumberFormat="1" applyBorder="1" applyAlignment="1">
      <alignment horizontal="center" vertical="center"/>
    </xf>
    <xf numFmtId="164" fontId="0" fillId="0" borderId="46" xfId="0" applyNumberFormat="1" applyBorder="1" applyAlignment="1">
      <alignment horizontal="center" vertical="center"/>
    </xf>
    <xf numFmtId="0" fontId="6" fillId="7" borderId="28" xfId="0" applyFont="1" applyFill="1" applyBorder="1" applyAlignment="1">
      <alignment wrapText="1"/>
    </xf>
    <xf numFmtId="2" fontId="5" fillId="3" borderId="47" xfId="0" applyNumberFormat="1" applyFont="1" applyFill="1" applyBorder="1" applyAlignment="1">
      <alignment horizontal="center" wrapText="1"/>
    </xf>
    <xf numFmtId="2" fontId="5" fillId="4" borderId="47" xfId="0" applyNumberFormat="1" applyFont="1" applyFill="1" applyBorder="1" applyAlignment="1">
      <alignment horizontal="center" wrapText="1"/>
    </xf>
    <xf numFmtId="2" fontId="5" fillId="5" borderId="47" xfId="0" applyNumberFormat="1" applyFont="1" applyFill="1" applyBorder="1" applyAlignment="1">
      <alignment horizontal="center" wrapText="1"/>
    </xf>
    <xf numFmtId="0" fontId="5" fillId="7" borderId="26" xfId="0" applyFont="1" applyFill="1" applyBorder="1" applyAlignment="1">
      <alignment horizontal="center" vertical="center" wrapText="1"/>
    </xf>
    <xf numFmtId="0" fontId="5" fillId="7" borderId="29" xfId="0" applyFont="1" applyFill="1" applyBorder="1" applyAlignment="1">
      <alignment horizontal="center" wrapText="1"/>
    </xf>
    <xf numFmtId="0" fontId="5" fillId="7" borderId="26" xfId="0" applyFont="1" applyFill="1" applyBorder="1" applyAlignment="1">
      <alignment horizontal="center" wrapText="1"/>
    </xf>
    <xf numFmtId="0" fontId="5" fillId="7" borderId="13" xfId="0" applyFont="1" applyFill="1" applyBorder="1" applyAlignment="1">
      <alignment horizontal="center" wrapText="1"/>
    </xf>
    <xf numFmtId="0" fontId="0" fillId="4" borderId="3" xfId="0" applyFont="1" applyFill="1" applyBorder="1" applyAlignment="1">
      <alignment horizontal="center" wrapText="1"/>
    </xf>
    <xf numFmtId="0" fontId="5" fillId="7" borderId="50" xfId="0" applyFont="1" applyFill="1" applyBorder="1" applyAlignment="1">
      <alignment horizontal="center" vertical="center" wrapText="1"/>
    </xf>
    <xf numFmtId="0" fontId="5" fillId="7" borderId="13" xfId="0" applyFont="1" applyFill="1" applyBorder="1" applyAlignment="1">
      <alignment horizontal="center" vertical="center" wrapText="1"/>
    </xf>
    <xf numFmtId="2" fontId="5" fillId="2" borderId="11" xfId="0" applyNumberFormat="1" applyFont="1" applyFill="1" applyBorder="1" applyAlignment="1">
      <alignment horizontal="center" wrapText="1"/>
    </xf>
    <xf numFmtId="2" fontId="5" fillId="4" borderId="63" xfId="0" applyNumberFormat="1" applyFont="1" applyFill="1" applyBorder="1" applyAlignment="1">
      <alignment wrapText="1"/>
    </xf>
    <xf numFmtId="2" fontId="5" fillId="5" borderId="63" xfId="0" applyNumberFormat="1" applyFont="1" applyFill="1" applyBorder="1" applyAlignment="1">
      <alignment wrapText="1"/>
    </xf>
    <xf numFmtId="2" fontId="5" fillId="7" borderId="64" xfId="0" applyNumberFormat="1" applyFont="1" applyFill="1" applyBorder="1" applyAlignment="1">
      <alignment horizontal="center" vertical="center" wrapText="1"/>
    </xf>
    <xf numFmtId="2" fontId="5" fillId="2" borderId="29" xfId="0" applyNumberFormat="1" applyFont="1" applyFill="1" applyBorder="1" applyAlignment="1">
      <alignment wrapText="1"/>
    </xf>
    <xf numFmtId="2" fontId="4" fillId="10" borderId="29" xfId="0" applyNumberFormat="1" applyFont="1" applyFill="1" applyBorder="1" applyAlignment="1">
      <alignment horizontal="center" wrapText="1"/>
    </xf>
    <xf numFmtId="2" fontId="0" fillId="2" borderId="40" xfId="0" applyNumberFormat="1" applyFill="1" applyBorder="1" applyAlignment="1">
      <alignment wrapText="1"/>
    </xf>
    <xf numFmtId="2" fontId="0" fillId="2" borderId="41" xfId="0" applyNumberFormat="1" applyFill="1" applyBorder="1" applyAlignment="1">
      <alignment wrapText="1"/>
    </xf>
    <xf numFmtId="2" fontId="5" fillId="2" borderId="64" xfId="0" applyNumberFormat="1" applyFont="1" applyFill="1" applyBorder="1" applyAlignment="1">
      <alignment wrapText="1"/>
    </xf>
    <xf numFmtId="2" fontId="5" fillId="3" borderId="29" xfId="0" applyNumberFormat="1" applyFont="1" applyFill="1" applyBorder="1" applyAlignment="1">
      <alignment wrapText="1"/>
    </xf>
    <xf numFmtId="2" fontId="0" fillId="3" borderId="29" xfId="0" applyNumberFormat="1" applyFill="1" applyBorder="1" applyAlignment="1">
      <alignment wrapText="1"/>
    </xf>
    <xf numFmtId="2" fontId="0" fillId="3" borderId="41" xfId="0" applyNumberFormat="1" applyFill="1" applyBorder="1" applyAlignment="1">
      <alignment wrapText="1"/>
    </xf>
    <xf numFmtId="2" fontId="0" fillId="3" borderId="42" xfId="0" applyNumberFormat="1" applyFill="1" applyBorder="1" applyAlignment="1">
      <alignment wrapText="1"/>
    </xf>
    <xf numFmtId="2" fontId="5" fillId="3" borderId="64" xfId="0" applyNumberFormat="1" applyFont="1" applyFill="1" applyBorder="1" applyAlignment="1">
      <alignment wrapText="1"/>
    </xf>
    <xf numFmtId="2" fontId="0" fillId="4" borderId="63" xfId="0" applyNumberFormat="1" applyFont="1" applyFill="1" applyBorder="1" applyAlignment="1">
      <alignment wrapText="1"/>
    </xf>
    <xf numFmtId="2" fontId="0" fillId="4" borderId="42" xfId="0" applyNumberFormat="1" applyFont="1" applyFill="1" applyBorder="1" applyAlignment="1">
      <alignment wrapText="1"/>
    </xf>
    <xf numFmtId="2" fontId="0" fillId="4" borderId="41" xfId="0" applyNumberFormat="1" applyFont="1" applyFill="1" applyBorder="1" applyAlignment="1">
      <alignment wrapText="1"/>
    </xf>
    <xf numFmtId="2" fontId="5" fillId="4" borderId="42" xfId="0" applyNumberFormat="1" applyFont="1" applyFill="1" applyBorder="1" applyAlignment="1">
      <alignment wrapText="1"/>
    </xf>
    <xf numFmtId="2" fontId="0" fillId="5" borderId="63" xfId="0" applyNumberFormat="1" applyFont="1" applyFill="1" applyBorder="1" applyAlignment="1">
      <alignment wrapText="1"/>
    </xf>
    <xf numFmtId="2" fontId="0" fillId="5" borderId="41" xfId="0" applyNumberFormat="1" applyFont="1" applyFill="1" applyBorder="1" applyAlignment="1">
      <alignment wrapText="1"/>
    </xf>
    <xf numFmtId="2" fontId="0" fillId="5" borderId="41" xfId="0" applyNumberFormat="1" applyFill="1" applyBorder="1" applyAlignment="1">
      <alignment wrapText="1"/>
    </xf>
    <xf numFmtId="2" fontId="5" fillId="5" borderId="64" xfId="0" applyNumberFormat="1" applyFont="1" applyFill="1" applyBorder="1" applyAlignment="1">
      <alignment wrapText="1"/>
    </xf>
    <xf numFmtId="2" fontId="5" fillId="7" borderId="58" xfId="0" applyNumberFormat="1" applyFont="1" applyFill="1" applyBorder="1" applyAlignment="1">
      <alignment horizontal="center" wrapText="1"/>
    </xf>
    <xf numFmtId="164" fontId="5" fillId="7" borderId="17" xfId="0" applyNumberFormat="1" applyFont="1" applyFill="1" applyBorder="1" applyAlignment="1">
      <alignment horizontal="center" vertical="center" wrapText="1"/>
    </xf>
    <xf numFmtId="2" fontId="5" fillId="2" borderId="48" xfId="0" applyNumberFormat="1" applyFont="1" applyFill="1" applyBorder="1" applyAlignment="1">
      <alignment horizontal="center" wrapText="1"/>
    </xf>
    <xf numFmtId="164" fontId="4" fillId="10" borderId="6" xfId="0" applyNumberFormat="1" applyFont="1" applyFill="1" applyBorder="1" applyAlignment="1">
      <alignment horizontal="center" wrapText="1"/>
    </xf>
    <xf numFmtId="164" fontId="0" fillId="0" borderId="21" xfId="0" applyNumberFormat="1" applyFill="1" applyBorder="1" applyAlignment="1">
      <alignment horizontal="center" wrapText="1"/>
    </xf>
    <xf numFmtId="164" fontId="0" fillId="0" borderId="2" xfId="0" applyNumberFormat="1" applyFill="1" applyBorder="1" applyAlignment="1">
      <alignment horizontal="center" wrapText="1"/>
    </xf>
    <xf numFmtId="164" fontId="5" fillId="2" borderId="4" xfId="0" applyNumberFormat="1" applyFont="1" applyFill="1" applyBorder="1" applyAlignment="1">
      <alignment horizontal="center" wrapText="1"/>
    </xf>
    <xf numFmtId="2" fontId="5" fillId="3" borderId="48" xfId="0" applyNumberFormat="1" applyFont="1" applyFill="1" applyBorder="1" applyAlignment="1">
      <alignment horizontal="center" wrapText="1"/>
    </xf>
    <xf numFmtId="164" fontId="5" fillId="3" borderId="4" xfId="0" applyNumberFormat="1" applyFont="1" applyFill="1" applyBorder="1" applyAlignment="1">
      <alignment horizontal="center" wrapText="1"/>
    </xf>
    <xf numFmtId="2" fontId="5" fillId="4" borderId="48" xfId="0" applyNumberFormat="1" applyFont="1" applyFill="1" applyBorder="1" applyAlignment="1">
      <alignment horizontal="center" wrapText="1"/>
    </xf>
    <xf numFmtId="164" fontId="0" fillId="0" borderId="7" xfId="0" applyNumberFormat="1" applyFont="1" applyFill="1" applyBorder="1" applyAlignment="1">
      <alignment horizontal="center" wrapText="1"/>
    </xf>
    <xf numFmtId="164" fontId="0" fillId="0" borderId="2" xfId="0" applyNumberFormat="1" applyFont="1" applyFill="1" applyBorder="1" applyAlignment="1">
      <alignment horizontal="center" wrapText="1"/>
    </xf>
    <xf numFmtId="164" fontId="5" fillId="4" borderId="7" xfId="0" applyNumberFormat="1" applyFont="1" applyFill="1" applyBorder="1" applyAlignment="1">
      <alignment horizontal="center" wrapText="1"/>
    </xf>
    <xf numFmtId="2" fontId="5" fillId="5" borderId="48" xfId="0" applyNumberFormat="1" applyFont="1" applyFill="1" applyBorder="1" applyAlignment="1">
      <alignment horizontal="center" wrapText="1"/>
    </xf>
    <xf numFmtId="164" fontId="0" fillId="0" borderId="14" xfId="0" applyNumberFormat="1" applyFont="1" applyFill="1" applyBorder="1" applyAlignment="1">
      <alignment horizontal="center" wrapText="1"/>
    </xf>
    <xf numFmtId="164" fontId="5" fillId="5" borderId="4" xfId="0" applyNumberFormat="1" applyFont="1" applyFill="1" applyBorder="1" applyAlignment="1">
      <alignment horizontal="center" wrapText="1"/>
    </xf>
    <xf numFmtId="2" fontId="5" fillId="6" borderId="61" xfId="0" applyNumberFormat="1" applyFont="1" applyFill="1" applyBorder="1" applyAlignment="1">
      <alignment horizontal="center" wrapText="1"/>
    </xf>
    <xf numFmtId="164" fontId="5" fillId="6" borderId="46" xfId="0" applyNumberFormat="1" applyFont="1" applyFill="1" applyBorder="1" applyAlignment="1">
      <alignment horizontal="center" wrapText="1"/>
    </xf>
    <xf numFmtId="164" fontId="0" fillId="0" borderId="30" xfId="0" applyNumberFormat="1" applyBorder="1" applyAlignment="1">
      <alignment wrapText="1"/>
    </xf>
    <xf numFmtId="2" fontId="5" fillId="7" borderId="48" xfId="0" applyNumberFormat="1" applyFont="1" applyFill="1" applyBorder="1" applyAlignment="1">
      <alignment horizontal="center" vertical="center" wrapText="1"/>
    </xf>
    <xf numFmtId="2" fontId="5" fillId="3" borderId="4" xfId="0" applyNumberFormat="1" applyFont="1" applyFill="1" applyBorder="1" applyAlignment="1">
      <alignment horizontal="center" wrapText="1"/>
    </xf>
    <xf numFmtId="2" fontId="5" fillId="4" borderId="7" xfId="0" applyNumberFormat="1" applyFont="1" applyFill="1" applyBorder="1" applyAlignment="1">
      <alignment horizontal="center" wrapText="1"/>
    </xf>
    <xf numFmtId="2" fontId="5" fillId="5" borderId="4" xfId="0" applyNumberFormat="1" applyFont="1" applyFill="1" applyBorder="1" applyAlignment="1">
      <alignment horizontal="center" wrapText="1"/>
    </xf>
    <xf numFmtId="2" fontId="5" fillId="6" borderId="46" xfId="0" applyNumberFormat="1" applyFont="1" applyFill="1" applyBorder="1" applyAlignment="1">
      <alignment horizontal="center" wrapText="1"/>
    </xf>
    <xf numFmtId="2" fontId="0" fillId="0" borderId="30" xfId="0" applyNumberFormat="1" applyBorder="1" applyAlignment="1">
      <alignment wrapText="1"/>
    </xf>
    <xf numFmtId="2" fontId="5" fillId="7" borderId="57" xfId="0" applyNumberFormat="1" applyFont="1" applyFill="1" applyBorder="1" applyAlignment="1">
      <alignment horizontal="center" wrapText="1"/>
    </xf>
    <xf numFmtId="2" fontId="5" fillId="2" borderId="60" xfId="0" applyNumberFormat="1" applyFont="1" applyFill="1" applyBorder="1" applyAlignment="1">
      <alignment horizontal="center" wrapText="1"/>
    </xf>
    <xf numFmtId="2" fontId="5" fillId="7" borderId="3" xfId="0" applyNumberFormat="1" applyFont="1" applyFill="1" applyBorder="1" applyAlignment="1">
      <alignment horizontal="center" vertical="center" wrapText="1"/>
    </xf>
    <xf numFmtId="2" fontId="4" fillId="11" borderId="3" xfId="0" applyNumberFormat="1" applyFont="1" applyFill="1" applyBorder="1" applyAlignment="1">
      <alignment horizontal="center" vertical="center" wrapText="1"/>
    </xf>
    <xf numFmtId="164" fontId="5" fillId="7" borderId="2" xfId="0" applyNumberFormat="1" applyFont="1" applyFill="1" applyBorder="1" applyAlignment="1">
      <alignment horizontal="center" vertical="center" wrapText="1"/>
    </xf>
    <xf numFmtId="2" fontId="5" fillId="7" borderId="2" xfId="0" applyNumberFormat="1" applyFont="1" applyFill="1" applyBorder="1" applyAlignment="1">
      <alignment horizontal="center" vertical="center" wrapText="1"/>
    </xf>
    <xf numFmtId="2" fontId="4" fillId="11" borderId="34" xfId="0" applyNumberFormat="1" applyFont="1" applyFill="1" applyBorder="1" applyAlignment="1">
      <alignment horizontal="center" vertical="center" wrapText="1"/>
    </xf>
    <xf numFmtId="164" fontId="4" fillId="11" borderId="26" xfId="0" applyNumberFormat="1" applyFont="1" applyFill="1" applyBorder="1" applyAlignment="1">
      <alignment horizontal="center" wrapText="1"/>
    </xf>
    <xf numFmtId="164" fontId="3" fillId="11" borderId="36" xfId="0" applyNumberFormat="1" applyFont="1" applyFill="1" applyBorder="1" applyAlignment="1">
      <alignment horizontal="center" wrapText="1"/>
    </xf>
    <xf numFmtId="164" fontId="3" fillId="11" borderId="34" xfId="0" applyNumberFormat="1" applyFont="1" applyFill="1" applyBorder="1" applyAlignment="1">
      <alignment horizontal="center" wrapText="1"/>
    </xf>
    <xf numFmtId="164" fontId="4" fillId="11" borderId="37" xfId="0" applyNumberFormat="1" applyFont="1" applyFill="1" applyBorder="1" applyAlignment="1">
      <alignment horizontal="center" wrapText="1"/>
    </xf>
    <xf numFmtId="2" fontId="3" fillId="11" borderId="26" xfId="0" applyNumberFormat="1" applyFont="1" applyFill="1" applyBorder="1" applyAlignment="1">
      <alignment horizontal="center" wrapText="1"/>
    </xf>
    <xf numFmtId="2" fontId="3" fillId="11" borderId="34" xfId="0" applyNumberFormat="1" applyFont="1" applyFill="1" applyBorder="1" applyAlignment="1">
      <alignment horizontal="center" wrapText="1"/>
    </xf>
    <xf numFmtId="2" fontId="3" fillId="11" borderId="33" xfId="0" applyNumberFormat="1" applyFont="1" applyFill="1" applyBorder="1" applyAlignment="1">
      <alignment horizontal="center" wrapText="1"/>
    </xf>
    <xf numFmtId="2" fontId="4" fillId="11" borderId="37" xfId="0" applyNumberFormat="1" applyFont="1" applyFill="1" applyBorder="1" applyAlignment="1">
      <alignment horizontal="center" wrapText="1"/>
    </xf>
    <xf numFmtId="2" fontId="3" fillId="11" borderId="32" xfId="0" applyNumberFormat="1" applyFont="1" applyFill="1" applyBorder="1" applyAlignment="1">
      <alignment horizontal="center" wrapText="1"/>
    </xf>
    <xf numFmtId="2" fontId="4" fillId="11" borderId="33" xfId="0" applyNumberFormat="1" applyFont="1" applyFill="1" applyBorder="1" applyAlignment="1">
      <alignment horizontal="center" wrapText="1"/>
    </xf>
    <xf numFmtId="0" fontId="5" fillId="7" borderId="6" xfId="0" applyFont="1" applyFill="1" applyBorder="1" applyAlignment="1">
      <alignment horizontal="center" wrapText="1"/>
    </xf>
    <xf numFmtId="0" fontId="5" fillId="7" borderId="1" xfId="0" applyFont="1" applyFill="1" applyBorder="1" applyAlignment="1">
      <alignment horizontal="center" wrapText="1"/>
    </xf>
    <xf numFmtId="0" fontId="5" fillId="13" borderId="48" xfId="0" applyFont="1" applyFill="1" applyBorder="1" applyAlignment="1">
      <alignment horizontal="center" wrapText="1"/>
    </xf>
    <xf numFmtId="0" fontId="5" fillId="13" borderId="47" xfId="0" applyFont="1" applyFill="1" applyBorder="1" applyAlignment="1">
      <alignment horizontal="center" wrapText="1"/>
    </xf>
    <xf numFmtId="0" fontId="5" fillId="13" borderId="49" xfId="0" applyFont="1" applyFill="1" applyBorder="1" applyAlignment="1">
      <alignment horizontal="center" wrapText="1"/>
    </xf>
    <xf numFmtId="0" fontId="5" fillId="7" borderId="29" xfId="0" applyFont="1" applyFill="1" applyBorder="1" applyAlignment="1">
      <alignment horizontal="center" wrapText="1"/>
    </xf>
    <xf numFmtId="0" fontId="5" fillId="7" borderId="13" xfId="0" applyFont="1" applyFill="1" applyBorder="1" applyAlignment="1">
      <alignment horizontal="center" wrapText="1"/>
    </xf>
    <xf numFmtId="0" fontId="5" fillId="7" borderId="26" xfId="0" applyFont="1" applyFill="1" applyBorder="1" applyAlignment="1">
      <alignment horizontal="center" wrapText="1"/>
    </xf>
    <xf numFmtId="0" fontId="5" fillId="7" borderId="3" xfId="0" applyFont="1" applyFill="1" applyBorder="1" applyAlignment="1">
      <alignment horizontal="center" wrapText="1"/>
    </xf>
    <xf numFmtId="0" fontId="5" fillId="7" borderId="50" xfId="0" applyFont="1" applyFill="1" applyBorder="1" applyAlignment="1">
      <alignment horizontal="center"/>
    </xf>
    <xf numFmtId="0" fontId="5" fillId="7" borderId="26" xfId="0" applyFont="1" applyFill="1" applyBorder="1" applyAlignment="1">
      <alignment horizontal="center"/>
    </xf>
    <xf numFmtId="0" fontId="0" fillId="9" borderId="23" xfId="0" applyFill="1" applyBorder="1" applyAlignment="1">
      <alignment horizontal="center" vertical="center"/>
    </xf>
    <xf numFmtId="0" fontId="0" fillId="9" borderId="51" xfId="0" applyFill="1" applyBorder="1" applyAlignment="1">
      <alignment horizontal="center" vertical="center"/>
    </xf>
    <xf numFmtId="0" fontId="5" fillId="7" borderId="48" xfId="0" applyFont="1" applyFill="1" applyBorder="1" applyAlignment="1">
      <alignment horizontal="center"/>
    </xf>
    <xf numFmtId="0" fontId="5" fillId="7" borderId="49" xfId="0" applyFont="1" applyFill="1" applyBorder="1" applyAlignment="1">
      <alignment horizontal="center"/>
    </xf>
    <xf numFmtId="0" fontId="5" fillId="7" borderId="57" xfId="0" applyFont="1" applyFill="1" applyBorder="1" applyAlignment="1">
      <alignment horizontal="center"/>
    </xf>
    <xf numFmtId="0" fontId="5" fillId="7" borderId="58" xfId="0" applyFont="1" applyFill="1" applyBorder="1" applyAlignment="1">
      <alignment horizontal="center"/>
    </xf>
    <xf numFmtId="0" fontId="5" fillId="7" borderId="59" xfId="0" applyFont="1" applyFill="1" applyBorder="1" applyAlignment="1">
      <alignment horizontal="center"/>
    </xf>
    <xf numFmtId="0" fontId="0" fillId="3" borderId="2" xfId="0" applyFill="1" applyBorder="1" applyAlignment="1">
      <alignment horizontal="right" wrapText="1"/>
    </xf>
    <xf numFmtId="0" fontId="0" fillId="3" borderId="3" xfId="0" applyFill="1" applyBorder="1" applyAlignment="1">
      <alignment horizontal="right" wrapText="1"/>
    </xf>
    <xf numFmtId="0" fontId="5" fillId="7" borderId="60" xfId="0" applyFont="1" applyFill="1" applyBorder="1" applyAlignment="1">
      <alignment horizontal="center"/>
    </xf>
    <xf numFmtId="0" fontId="5" fillId="7" borderId="11" xfId="0" applyFont="1" applyFill="1" applyBorder="1" applyAlignment="1">
      <alignment horizontal="center"/>
    </xf>
    <xf numFmtId="0" fontId="5" fillId="7" borderId="61" xfId="0" applyFont="1" applyFill="1" applyBorder="1" applyAlignment="1">
      <alignment horizontal="center"/>
    </xf>
    <xf numFmtId="0" fontId="0" fillId="2" borderId="50" xfId="0" applyFill="1" applyBorder="1" applyAlignment="1">
      <alignment horizontal="right"/>
    </xf>
    <xf numFmtId="0" fontId="0" fillId="2" borderId="13" xfId="0" applyFill="1" applyBorder="1" applyAlignment="1">
      <alignment horizontal="right"/>
    </xf>
    <xf numFmtId="0" fontId="0" fillId="2" borderId="62" xfId="0" applyFill="1" applyBorder="1" applyAlignment="1">
      <alignment horizontal="right"/>
    </xf>
    <xf numFmtId="0" fontId="0" fillId="2" borderId="52" xfId="0" applyFill="1" applyBorder="1" applyAlignment="1">
      <alignment horizontal="right"/>
    </xf>
    <xf numFmtId="0" fontId="0" fillId="2" borderId="53" xfId="0" applyFill="1" applyBorder="1" applyAlignment="1">
      <alignment horizontal="right"/>
    </xf>
    <xf numFmtId="0" fontId="0" fillId="2" borderId="56" xfId="0" applyFill="1" applyBorder="1" applyAlignment="1">
      <alignment horizontal="right"/>
    </xf>
    <xf numFmtId="0" fontId="5" fillId="7" borderId="54" xfId="0" applyFont="1" applyFill="1" applyBorder="1" applyAlignment="1">
      <alignment horizontal="center"/>
    </xf>
    <xf numFmtId="0" fontId="5" fillId="7" borderId="24" xfId="0" applyFont="1" applyFill="1" applyBorder="1" applyAlignment="1">
      <alignment horizontal="center"/>
    </xf>
    <xf numFmtId="0" fontId="5" fillId="7" borderId="55" xfId="0" applyFont="1" applyFill="1" applyBorder="1" applyAlignment="1">
      <alignment horizontal="center"/>
    </xf>
    <xf numFmtId="0" fontId="5" fillId="7" borderId="14" xfId="0" applyFont="1" applyFill="1" applyBorder="1" applyAlignment="1">
      <alignment horizontal="center"/>
    </xf>
    <xf numFmtId="0" fontId="5" fillId="7" borderId="10" xfId="0" applyFont="1" applyFill="1" applyBorder="1" applyAlignment="1">
      <alignment horizontal="center"/>
    </xf>
    <xf numFmtId="0" fontId="0" fillId="3" borderId="6" xfId="0" applyFill="1" applyBorder="1" applyAlignment="1">
      <alignment horizontal="right" wrapText="1"/>
    </xf>
    <xf numFmtId="0" fontId="0" fillId="3" borderId="1" xfId="0" applyFill="1" applyBorder="1" applyAlignment="1">
      <alignment horizontal="right" wrapText="1"/>
    </xf>
    <xf numFmtId="0" fontId="0" fillId="7" borderId="52" xfId="0" applyFill="1" applyBorder="1" applyAlignment="1">
      <alignment horizontal="center"/>
    </xf>
    <xf numFmtId="0" fontId="0" fillId="7" borderId="53" xfId="0" applyFill="1" applyBorder="1" applyAlignment="1">
      <alignment horizontal="center"/>
    </xf>
    <xf numFmtId="0" fontId="0" fillId="7" borderId="56" xfId="0" applyFill="1" applyBorder="1" applyAlignment="1">
      <alignment horizontal="center"/>
    </xf>
    <xf numFmtId="0" fontId="0" fillId="3" borderId="52" xfId="0" applyFill="1" applyBorder="1" applyAlignment="1">
      <alignment horizontal="right" wrapText="1"/>
    </xf>
    <xf numFmtId="0" fontId="0" fillId="3" borderId="53" xfId="0" applyFill="1" applyBorder="1" applyAlignment="1">
      <alignment horizontal="right" wrapText="1"/>
    </xf>
    <xf numFmtId="0" fontId="0" fillId="3" borderId="37" xfId="0" applyFill="1" applyBorder="1" applyAlignment="1">
      <alignment horizontal="right" wrapText="1"/>
    </xf>
    <xf numFmtId="0" fontId="5" fillId="7" borderId="47" xfId="0" applyFont="1" applyFill="1" applyBorder="1" applyAlignment="1">
      <alignment horizontal="center"/>
    </xf>
    <xf numFmtId="0" fontId="5" fillId="7" borderId="43" xfId="0" applyFont="1" applyFill="1" applyBorder="1" applyAlignment="1">
      <alignment horizontal="center"/>
    </xf>
    <xf numFmtId="0" fontId="0" fillId="4" borderId="6" xfId="0" applyFill="1" applyBorder="1" applyAlignment="1">
      <alignment horizontal="center"/>
    </xf>
    <xf numFmtId="0" fontId="0" fillId="4" borderId="1" xfId="0" applyFill="1" applyBorder="1" applyAlignment="1">
      <alignment horizontal="center"/>
    </xf>
    <xf numFmtId="0" fontId="0" fillId="4" borderId="29" xfId="0" applyFill="1"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0" fillId="4" borderId="41" xfId="0" applyFill="1" applyBorder="1" applyAlignment="1">
      <alignment horizontal="center"/>
    </xf>
    <xf numFmtId="0" fontId="0" fillId="4" borderId="2" xfId="0" applyFont="1" applyFill="1" applyBorder="1" applyAlignment="1">
      <alignment horizontal="center" wrapText="1"/>
    </xf>
    <xf numFmtId="0" fontId="0" fillId="4" borderId="3" xfId="0" applyFont="1" applyFill="1" applyBorder="1" applyAlignment="1">
      <alignment horizontal="center" wrapText="1"/>
    </xf>
    <xf numFmtId="0" fontId="0" fillId="4" borderId="4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5"/>
  <sheetViews>
    <sheetView topLeftCell="A40" workbookViewId="0">
      <selection activeCell="A76" sqref="A76"/>
    </sheetView>
  </sheetViews>
  <sheetFormatPr defaultRowHeight="15" x14ac:dyDescent="0.25"/>
  <cols>
    <col min="1" max="1" width="255.7109375" style="3" bestFit="1" customWidth="1"/>
    <col min="2" max="8" width="9.140625" style="67" customWidth="1"/>
    <col min="9" max="9" width="9.140625" style="70" customWidth="1"/>
    <col min="10" max="25" width="9.140625" style="67" customWidth="1"/>
  </cols>
  <sheetData>
    <row r="1" spans="1:5" x14ac:dyDescent="0.25">
      <c r="A1" s="103" t="s">
        <v>384</v>
      </c>
      <c r="B1" s="104"/>
      <c r="C1" s="104"/>
      <c r="D1" s="104"/>
      <c r="E1" s="104"/>
    </row>
    <row r="3" spans="1:5" x14ac:dyDescent="0.25">
      <c r="A3" s="105" t="s">
        <v>247</v>
      </c>
    </row>
    <row r="4" spans="1:5" x14ac:dyDescent="0.25">
      <c r="A4" s="106" t="s">
        <v>237</v>
      </c>
    </row>
    <row r="5" spans="1:5" x14ac:dyDescent="0.25">
      <c r="A5" s="106" t="s">
        <v>258</v>
      </c>
    </row>
    <row r="6" spans="1:5" x14ac:dyDescent="0.25">
      <c r="A6" s="106" t="s">
        <v>388</v>
      </c>
    </row>
    <row r="7" spans="1:5" x14ac:dyDescent="0.25">
      <c r="A7" s="106" t="s">
        <v>238</v>
      </c>
    </row>
    <row r="8" spans="1:5" x14ac:dyDescent="0.25">
      <c r="A8" s="106" t="s">
        <v>239</v>
      </c>
    </row>
    <row r="9" spans="1:5" x14ac:dyDescent="0.25">
      <c r="A9" s="106" t="s">
        <v>240</v>
      </c>
    </row>
    <row r="10" spans="1:5" x14ac:dyDescent="0.25">
      <c r="A10" s="106" t="s">
        <v>241</v>
      </c>
    </row>
    <row r="11" spans="1:5" x14ac:dyDescent="0.25">
      <c r="A11" s="106" t="s">
        <v>242</v>
      </c>
    </row>
    <row r="12" spans="1:5" ht="30" x14ac:dyDescent="0.25">
      <c r="A12" s="106" t="s">
        <v>259</v>
      </c>
    </row>
    <row r="13" spans="1:5" x14ac:dyDescent="0.25">
      <c r="A13" s="106" t="s">
        <v>250</v>
      </c>
    </row>
    <row r="14" spans="1:5" x14ac:dyDescent="0.25">
      <c r="A14" s="106" t="s">
        <v>260</v>
      </c>
    </row>
    <row r="15" spans="1:5" x14ac:dyDescent="0.25">
      <c r="A15" s="106" t="s">
        <v>251</v>
      </c>
    </row>
    <row r="16" spans="1:5" x14ac:dyDescent="0.25">
      <c r="A16" s="106" t="s">
        <v>295</v>
      </c>
    </row>
    <row r="17" spans="1:1" x14ac:dyDescent="0.25">
      <c r="A17" s="106" t="s">
        <v>296</v>
      </c>
    </row>
    <row r="18" spans="1:1" x14ac:dyDescent="0.25">
      <c r="A18" s="106" t="s">
        <v>297</v>
      </c>
    </row>
    <row r="19" spans="1:1" x14ac:dyDescent="0.25">
      <c r="A19" s="106" t="s">
        <v>378</v>
      </c>
    </row>
    <row r="20" spans="1:1" x14ac:dyDescent="0.25">
      <c r="A20" s="106" t="s">
        <v>298</v>
      </c>
    </row>
    <row r="21" spans="1:1" x14ac:dyDescent="0.25">
      <c r="A21" s="106" t="s">
        <v>299</v>
      </c>
    </row>
    <row r="22" spans="1:1" x14ac:dyDescent="0.25">
      <c r="A22" s="106" t="s">
        <v>300</v>
      </c>
    </row>
    <row r="23" spans="1:1" x14ac:dyDescent="0.25">
      <c r="A23" s="106" t="s">
        <v>301</v>
      </c>
    </row>
    <row r="24" spans="1:1" x14ac:dyDescent="0.25">
      <c r="A24" s="106" t="s">
        <v>302</v>
      </c>
    </row>
    <row r="25" spans="1:1" ht="30" x14ac:dyDescent="0.25">
      <c r="A25" s="106" t="s">
        <v>325</v>
      </c>
    </row>
    <row r="26" spans="1:1" ht="30" x14ac:dyDescent="0.25">
      <c r="A26" s="106" t="s">
        <v>380</v>
      </c>
    </row>
    <row r="27" spans="1:1" x14ac:dyDescent="0.25">
      <c r="A27" s="106" t="s">
        <v>379</v>
      </c>
    </row>
    <row r="28" spans="1:1" x14ac:dyDescent="0.25">
      <c r="A28" s="106" t="s">
        <v>303</v>
      </c>
    </row>
    <row r="29" spans="1:1" x14ac:dyDescent="0.25">
      <c r="A29" s="106" t="s">
        <v>304</v>
      </c>
    </row>
    <row r="30" spans="1:1" x14ac:dyDescent="0.25">
      <c r="A30" s="106" t="s">
        <v>305</v>
      </c>
    </row>
    <row r="31" spans="1:1" x14ac:dyDescent="0.25">
      <c r="A31" s="106" t="s">
        <v>306</v>
      </c>
    </row>
    <row r="32" spans="1:1" x14ac:dyDescent="0.25">
      <c r="A32" s="106" t="s">
        <v>307</v>
      </c>
    </row>
    <row r="33" spans="1:1" x14ac:dyDescent="0.25">
      <c r="A33" s="106" t="s">
        <v>308</v>
      </c>
    </row>
    <row r="34" spans="1:1" x14ac:dyDescent="0.25">
      <c r="A34" s="106" t="s">
        <v>309</v>
      </c>
    </row>
    <row r="35" spans="1:1" x14ac:dyDescent="0.25">
      <c r="A35" s="106" t="s">
        <v>310</v>
      </c>
    </row>
    <row r="36" spans="1:1" ht="13.5" customHeight="1" x14ac:dyDescent="0.25">
      <c r="A36" s="106" t="s">
        <v>311</v>
      </c>
    </row>
    <row r="37" spans="1:1" x14ac:dyDescent="0.25">
      <c r="A37" s="106" t="s">
        <v>312</v>
      </c>
    </row>
    <row r="38" spans="1:1" x14ac:dyDescent="0.25">
      <c r="A38" s="106" t="s">
        <v>313</v>
      </c>
    </row>
    <row r="39" spans="1:1" x14ac:dyDescent="0.25">
      <c r="A39" s="106" t="s">
        <v>314</v>
      </c>
    </row>
    <row r="40" spans="1:1" x14ac:dyDescent="0.25">
      <c r="A40" s="107" t="s">
        <v>262</v>
      </c>
    </row>
    <row r="41" spans="1:1" x14ac:dyDescent="0.25">
      <c r="A41" s="107" t="s">
        <v>252</v>
      </c>
    </row>
    <row r="42" spans="1:1" x14ac:dyDescent="0.25">
      <c r="A42" s="106" t="s">
        <v>263</v>
      </c>
    </row>
    <row r="43" spans="1:1" x14ac:dyDescent="0.25">
      <c r="A43" s="106" t="s">
        <v>261</v>
      </c>
    </row>
    <row r="44" spans="1:1" x14ac:dyDescent="0.25">
      <c r="A44" s="106" t="s">
        <v>326</v>
      </c>
    </row>
    <row r="45" spans="1:1" x14ac:dyDescent="0.25">
      <c r="A45" s="106" t="s">
        <v>327</v>
      </c>
    </row>
    <row r="46" spans="1:1" x14ac:dyDescent="0.25">
      <c r="A46" s="106" t="s">
        <v>328</v>
      </c>
    </row>
    <row r="47" spans="1:1" x14ac:dyDescent="0.25">
      <c r="A47" s="106" t="s">
        <v>382</v>
      </c>
    </row>
    <row r="48" spans="1:1" x14ac:dyDescent="0.25">
      <c r="A48" s="108" t="s">
        <v>235</v>
      </c>
    </row>
    <row r="50" spans="1:9" x14ac:dyDescent="0.25">
      <c r="A50" s="152" t="s">
        <v>265</v>
      </c>
    </row>
    <row r="51" spans="1:9" x14ac:dyDescent="0.25">
      <c r="A51" s="153" t="s">
        <v>330</v>
      </c>
      <c r="B51" s="109"/>
      <c r="C51" s="109"/>
      <c r="D51" s="109"/>
      <c r="E51" s="109"/>
      <c r="F51" s="109"/>
      <c r="G51" s="109"/>
      <c r="H51" s="109"/>
      <c r="I51" s="109"/>
    </row>
    <row r="52" spans="1:9" x14ac:dyDescent="0.25">
      <c r="A52" s="154" t="s">
        <v>329</v>
      </c>
      <c r="B52" s="109"/>
      <c r="C52" s="109"/>
      <c r="D52" s="109"/>
      <c r="E52" s="109"/>
      <c r="F52" s="109"/>
      <c r="G52" s="109"/>
      <c r="H52" s="109"/>
      <c r="I52" s="109"/>
    </row>
    <row r="54" spans="1:9" x14ac:dyDescent="0.25">
      <c r="A54" s="142" t="s">
        <v>266</v>
      </c>
    </row>
    <row r="55" spans="1:9" x14ac:dyDescent="0.25">
      <c r="A55" s="143" t="s">
        <v>267</v>
      </c>
    </row>
    <row r="56" spans="1:9" x14ac:dyDescent="0.25">
      <c r="A56" s="143" t="s">
        <v>268</v>
      </c>
    </row>
    <row r="57" spans="1:9" x14ac:dyDescent="0.25">
      <c r="A57" s="143" t="s">
        <v>387</v>
      </c>
    </row>
    <row r="58" spans="1:9" x14ac:dyDescent="0.25">
      <c r="A58" s="143" t="s">
        <v>276</v>
      </c>
    </row>
    <row r="59" spans="1:9" x14ac:dyDescent="0.25">
      <c r="A59" s="143" t="s">
        <v>273</v>
      </c>
    </row>
    <row r="60" spans="1:9" x14ac:dyDescent="0.25">
      <c r="A60" s="143" t="s">
        <v>383</v>
      </c>
    </row>
    <row r="61" spans="1:9" x14ac:dyDescent="0.25">
      <c r="A61" s="143" t="s">
        <v>389</v>
      </c>
    </row>
    <row r="62" spans="1:9" x14ac:dyDescent="0.25">
      <c r="A62" s="143" t="s">
        <v>274</v>
      </c>
    </row>
    <row r="63" spans="1:9" x14ac:dyDescent="0.25">
      <c r="A63" s="143" t="s">
        <v>295</v>
      </c>
    </row>
    <row r="64" spans="1:9" x14ac:dyDescent="0.25">
      <c r="A64" s="143" t="s">
        <v>315</v>
      </c>
    </row>
    <row r="65" spans="1:1" x14ac:dyDescent="0.25">
      <c r="A65" s="143" t="s">
        <v>316</v>
      </c>
    </row>
    <row r="66" spans="1:1" x14ac:dyDescent="0.25">
      <c r="A66" s="143" t="s">
        <v>317</v>
      </c>
    </row>
    <row r="67" spans="1:1" x14ac:dyDescent="0.25">
      <c r="A67" s="143" t="s">
        <v>390</v>
      </c>
    </row>
    <row r="68" spans="1:1" x14ac:dyDescent="0.25">
      <c r="A68" s="144" t="s">
        <v>289</v>
      </c>
    </row>
    <row r="69" spans="1:1" x14ac:dyDescent="0.25">
      <c r="A69" s="144" t="s">
        <v>252</v>
      </c>
    </row>
    <row r="70" spans="1:1" x14ac:dyDescent="0.25">
      <c r="A70" s="143" t="s">
        <v>270</v>
      </c>
    </row>
    <row r="71" spans="1:1" x14ac:dyDescent="0.25">
      <c r="A71" s="143" t="s">
        <v>271</v>
      </c>
    </row>
    <row r="72" spans="1:1" x14ac:dyDescent="0.25">
      <c r="A72" s="143" t="s">
        <v>275</v>
      </c>
    </row>
    <row r="73" spans="1:1" x14ac:dyDescent="0.25">
      <c r="A73" s="143" t="s">
        <v>391</v>
      </c>
    </row>
    <row r="74" spans="1:1" x14ac:dyDescent="0.25">
      <c r="A74" s="143" t="s">
        <v>392</v>
      </c>
    </row>
    <row r="75" spans="1:1" x14ac:dyDescent="0.25">
      <c r="A75" s="143" t="s">
        <v>393</v>
      </c>
    </row>
    <row r="76" spans="1:1" x14ac:dyDescent="0.25">
      <c r="A76" s="321" t="s">
        <v>235</v>
      </c>
    </row>
    <row r="77" spans="1:1" x14ac:dyDescent="0.25">
      <c r="A77" s="143" t="s">
        <v>394</v>
      </c>
    </row>
    <row r="78" spans="1:1" x14ac:dyDescent="0.25">
      <c r="A78" s="143" t="s">
        <v>318</v>
      </c>
    </row>
    <row r="79" spans="1:1" x14ac:dyDescent="0.25">
      <c r="A79" s="143" t="s">
        <v>319</v>
      </c>
    </row>
    <row r="80" spans="1:1" x14ac:dyDescent="0.25">
      <c r="A80" s="143" t="s">
        <v>320</v>
      </c>
    </row>
    <row r="81" spans="1:1" x14ac:dyDescent="0.25">
      <c r="A81" s="143" t="s">
        <v>321</v>
      </c>
    </row>
    <row r="82" spans="1:1" x14ac:dyDescent="0.25">
      <c r="A82" s="143" t="s">
        <v>331</v>
      </c>
    </row>
    <row r="83" spans="1:1" x14ac:dyDescent="0.25">
      <c r="A83" s="143" t="s">
        <v>381</v>
      </c>
    </row>
    <row r="84" spans="1:1" x14ac:dyDescent="0.25">
      <c r="A84" s="144" t="s">
        <v>290</v>
      </c>
    </row>
    <row r="85" spans="1:1" x14ac:dyDescent="0.25">
      <c r="A85" s="144" t="s">
        <v>252</v>
      </c>
    </row>
    <row r="86" spans="1:1" x14ac:dyDescent="0.25">
      <c r="A86" s="143" t="s">
        <v>270</v>
      </c>
    </row>
    <row r="87" spans="1:1" x14ac:dyDescent="0.25">
      <c r="A87" s="143" t="s">
        <v>405</v>
      </c>
    </row>
    <row r="88" spans="1:1" x14ac:dyDescent="0.25">
      <c r="A88" s="143" t="s">
        <v>291</v>
      </c>
    </row>
    <row r="89" spans="1:1" x14ac:dyDescent="0.25">
      <c r="A89" s="143" t="s">
        <v>332</v>
      </c>
    </row>
    <row r="90" spans="1:1" x14ac:dyDescent="0.25">
      <c r="A90" s="143" t="s">
        <v>334</v>
      </c>
    </row>
    <row r="91" spans="1:1" x14ac:dyDescent="0.25">
      <c r="A91" s="143" t="s">
        <v>281</v>
      </c>
    </row>
    <row r="92" spans="1:1" x14ac:dyDescent="0.25">
      <c r="A92" s="143" t="s">
        <v>333</v>
      </c>
    </row>
    <row r="93" spans="1:1" x14ac:dyDescent="0.25">
      <c r="A93" s="143" t="s">
        <v>393</v>
      </c>
    </row>
    <row r="94" spans="1:1" x14ac:dyDescent="0.25">
      <c r="A94" s="146" t="s">
        <v>235</v>
      </c>
    </row>
    <row r="96" spans="1:1" x14ac:dyDescent="0.25">
      <c r="A96" s="30" t="s">
        <v>284</v>
      </c>
    </row>
    <row r="97" spans="1:1" x14ac:dyDescent="0.25">
      <c r="A97" s="140" t="s">
        <v>267</v>
      </c>
    </row>
    <row r="98" spans="1:1" x14ac:dyDescent="0.25">
      <c r="A98" s="140" t="s">
        <v>285</v>
      </c>
    </row>
    <row r="99" spans="1:1" x14ac:dyDescent="0.25">
      <c r="A99" s="140" t="s">
        <v>292</v>
      </c>
    </row>
    <row r="100" spans="1:1" x14ac:dyDescent="0.25">
      <c r="A100" s="140" t="s">
        <v>286</v>
      </c>
    </row>
    <row r="101" spans="1:1" x14ac:dyDescent="0.25">
      <c r="A101" s="140" t="s">
        <v>396</v>
      </c>
    </row>
    <row r="102" spans="1:1" x14ac:dyDescent="0.25">
      <c r="A102" s="140" t="s">
        <v>401</v>
      </c>
    </row>
    <row r="103" spans="1:1" x14ac:dyDescent="0.25">
      <c r="A103" s="140" t="s">
        <v>397</v>
      </c>
    </row>
    <row r="104" spans="1:1" x14ac:dyDescent="0.25">
      <c r="A104" s="140" t="s">
        <v>398</v>
      </c>
    </row>
    <row r="105" spans="1:1" x14ac:dyDescent="0.25">
      <c r="A105" s="140" t="s">
        <v>400</v>
      </c>
    </row>
    <row r="106" spans="1:1" x14ac:dyDescent="0.25">
      <c r="A106" s="140" t="s">
        <v>322</v>
      </c>
    </row>
    <row r="107" spans="1:1" x14ac:dyDescent="0.25">
      <c r="A107" s="140" t="s">
        <v>399</v>
      </c>
    </row>
    <row r="108" spans="1:1" x14ac:dyDescent="0.25">
      <c r="A108" s="140" t="s">
        <v>323</v>
      </c>
    </row>
    <row r="109" spans="1:1" x14ac:dyDescent="0.25">
      <c r="A109" s="140" t="s">
        <v>402</v>
      </c>
    </row>
    <row r="110" spans="1:1" x14ac:dyDescent="0.25">
      <c r="A110" s="140" t="s">
        <v>397</v>
      </c>
    </row>
    <row r="111" spans="1:1" x14ac:dyDescent="0.25">
      <c r="A111" s="140" t="s">
        <v>335</v>
      </c>
    </row>
    <row r="112" spans="1:1" x14ac:dyDescent="0.25">
      <c r="A112" s="140" t="s">
        <v>293</v>
      </c>
    </row>
    <row r="113" spans="1:25" x14ac:dyDescent="0.25">
      <c r="A113" s="140" t="s">
        <v>403</v>
      </c>
    </row>
    <row r="114" spans="1:25" x14ac:dyDescent="0.25">
      <c r="A114" s="140" t="s">
        <v>324</v>
      </c>
    </row>
    <row r="115" spans="1:25" x14ac:dyDescent="0.25">
      <c r="A115" s="140" t="s">
        <v>336</v>
      </c>
    </row>
    <row r="116" spans="1:25" x14ac:dyDescent="0.25">
      <c r="A116" s="141" t="s">
        <v>288</v>
      </c>
    </row>
    <row r="117" spans="1:25" x14ac:dyDescent="0.25">
      <c r="A117" s="140" t="s">
        <v>404</v>
      </c>
    </row>
    <row r="118" spans="1:25" x14ac:dyDescent="0.25">
      <c r="A118" s="140" t="s">
        <v>393</v>
      </c>
    </row>
    <row r="119" spans="1:25" x14ac:dyDescent="0.25">
      <c r="A119" s="147" t="s">
        <v>235</v>
      </c>
    </row>
    <row r="121" spans="1:25" s="110" customFormat="1" x14ac:dyDescent="0.25">
      <c r="A121" s="148" t="s">
        <v>236</v>
      </c>
      <c r="B121" s="104"/>
      <c r="C121" s="104"/>
      <c r="D121" s="104"/>
      <c r="E121" s="104"/>
      <c r="F121" s="104"/>
      <c r="G121" s="104"/>
      <c r="H121" s="104"/>
      <c r="I121" s="69"/>
      <c r="J121" s="104"/>
      <c r="K121" s="104"/>
      <c r="L121" s="104"/>
      <c r="M121" s="104"/>
      <c r="N121" s="104"/>
      <c r="O121" s="104"/>
      <c r="P121" s="104"/>
      <c r="Q121" s="104"/>
      <c r="R121" s="104"/>
      <c r="S121" s="104"/>
      <c r="T121" s="104"/>
      <c r="U121" s="104"/>
      <c r="V121" s="104"/>
      <c r="W121" s="104"/>
      <c r="X121" s="104"/>
      <c r="Y121" s="104"/>
    </row>
    <row r="122" spans="1:25" s="110" customFormat="1" ht="30" x14ac:dyDescent="0.25">
      <c r="A122" s="149" t="s">
        <v>337</v>
      </c>
      <c r="B122" s="104"/>
      <c r="C122" s="104"/>
      <c r="D122" s="104"/>
      <c r="E122" s="104"/>
      <c r="F122" s="104"/>
      <c r="G122" s="104"/>
      <c r="H122" s="104"/>
      <c r="I122" s="69"/>
      <c r="J122" s="104"/>
      <c r="K122" s="104"/>
      <c r="L122" s="104"/>
      <c r="M122" s="104"/>
      <c r="N122" s="104"/>
      <c r="O122" s="104"/>
      <c r="P122" s="104"/>
      <c r="Q122" s="104"/>
      <c r="R122" s="104"/>
      <c r="S122" s="104"/>
      <c r="T122" s="104"/>
      <c r="U122" s="104"/>
      <c r="V122" s="104"/>
      <c r="W122" s="104"/>
      <c r="X122" s="104"/>
      <c r="Y122" s="104"/>
    </row>
    <row r="123" spans="1:25" s="110" customFormat="1" x14ac:dyDescent="0.25">
      <c r="A123" s="150"/>
      <c r="B123" s="104"/>
      <c r="C123" s="104"/>
      <c r="D123" s="104"/>
      <c r="E123" s="104"/>
      <c r="F123" s="104"/>
      <c r="G123" s="104"/>
      <c r="H123" s="104"/>
      <c r="I123" s="69"/>
      <c r="J123" s="104"/>
      <c r="K123" s="104"/>
      <c r="L123" s="104"/>
      <c r="M123" s="104"/>
      <c r="N123" s="104"/>
      <c r="O123" s="104"/>
      <c r="P123" s="104"/>
      <c r="Q123" s="104"/>
      <c r="R123" s="104"/>
      <c r="S123" s="104"/>
      <c r="T123" s="104"/>
      <c r="U123" s="104"/>
      <c r="V123" s="104"/>
      <c r="W123" s="104"/>
      <c r="X123" s="104"/>
      <c r="Y123" s="104"/>
    </row>
    <row r="124" spans="1:25" s="110" customFormat="1" x14ac:dyDescent="0.25">
      <c r="A124" s="149" t="s">
        <v>236</v>
      </c>
      <c r="B124" s="104"/>
      <c r="C124" s="104"/>
      <c r="D124" s="104"/>
      <c r="E124" s="104"/>
      <c r="F124" s="104"/>
      <c r="G124" s="104"/>
      <c r="H124" s="104"/>
      <c r="I124" s="69"/>
      <c r="J124" s="104"/>
      <c r="K124" s="104"/>
      <c r="L124" s="104"/>
      <c r="M124" s="104"/>
      <c r="N124" s="104"/>
      <c r="O124" s="104"/>
      <c r="P124" s="104"/>
      <c r="Q124" s="104"/>
      <c r="R124" s="104"/>
      <c r="S124" s="104"/>
      <c r="T124" s="104"/>
      <c r="U124" s="104"/>
      <c r="V124" s="104"/>
      <c r="W124" s="104"/>
      <c r="X124" s="104"/>
      <c r="Y124" s="104"/>
    </row>
    <row r="125" spans="1:25" s="110" customFormat="1" x14ac:dyDescent="0.25">
      <c r="A125" s="151" t="s">
        <v>264</v>
      </c>
      <c r="B125" s="104"/>
      <c r="C125" s="104"/>
      <c r="D125" s="104"/>
      <c r="E125" s="104"/>
      <c r="F125" s="104"/>
      <c r="G125" s="104"/>
      <c r="H125" s="104"/>
      <c r="I125" s="69"/>
      <c r="J125" s="104"/>
      <c r="K125" s="104"/>
      <c r="L125" s="104"/>
      <c r="M125" s="104"/>
      <c r="N125" s="104"/>
      <c r="O125" s="104"/>
      <c r="P125" s="104"/>
      <c r="Q125" s="104"/>
      <c r="R125" s="104"/>
      <c r="S125" s="104"/>
      <c r="T125" s="104"/>
      <c r="U125" s="104"/>
      <c r="V125" s="104"/>
      <c r="W125" s="104"/>
      <c r="X125" s="104"/>
      <c r="Y125" s="104"/>
    </row>
  </sheetData>
  <pageMargins left="0.70866141732283472" right="0.70866141732283472" top="0.74803149606299213" bottom="0.74803149606299213" header="0.31496062992125984" footer="0.31496062992125984"/>
  <pageSetup paperSize="8" scale="75" fitToHeight="2"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T61"/>
  <sheetViews>
    <sheetView tabSelected="1" workbookViewId="0">
      <pane xSplit="1" ySplit="2" topLeftCell="B3" activePane="bottomRight" state="frozen"/>
      <selection pane="topRight" activeCell="B1" sqref="B1"/>
      <selection pane="bottomLeft" activeCell="A3" sqref="A3"/>
      <selection pane="bottomRight" activeCell="BW10" sqref="BW10"/>
    </sheetView>
  </sheetViews>
  <sheetFormatPr defaultRowHeight="15" x14ac:dyDescent="0.25"/>
  <cols>
    <col min="1" max="1" width="39.28515625" style="3" bestFit="1" customWidth="1"/>
    <col min="2" max="6" width="15.7109375" style="3" customWidth="1"/>
    <col min="7" max="7" width="19" style="3" customWidth="1"/>
    <col min="8" max="8" width="12.5703125" style="3" bestFit="1" customWidth="1"/>
    <col min="9" max="9" width="14.28515625" style="3" bestFit="1" customWidth="1"/>
    <col min="10" max="10" width="13.28515625" style="3" customWidth="1"/>
    <col min="11" max="11" width="20.7109375" style="3" customWidth="1"/>
    <col min="12" max="12" width="11" style="3" customWidth="1"/>
    <col min="13" max="13" width="10.7109375" style="3" customWidth="1"/>
    <col min="14" max="14" width="10.7109375" style="25" customWidth="1"/>
    <col min="15" max="15" width="30.5703125" style="25" customWidth="1"/>
    <col min="16" max="16" width="14.42578125" style="25" customWidth="1"/>
    <col min="17" max="17" width="14.7109375" style="25" customWidth="1"/>
    <col min="18" max="18" width="16.7109375" style="25" customWidth="1"/>
    <col min="19" max="19" width="55.85546875" style="25" customWidth="1"/>
    <col min="20" max="20" width="56.42578125" style="26" customWidth="1"/>
    <col min="21" max="21" width="9.7109375" style="123" customWidth="1"/>
    <col min="22" max="22" width="9.7109375" style="372" customWidth="1"/>
    <col min="23" max="27" width="9.7109375" style="378" customWidth="1"/>
    <col min="28" max="28" width="15" style="372" customWidth="1"/>
    <col min="29" max="29" width="6.5703125" style="26" hidden="1" customWidth="1"/>
    <col min="30" max="30" width="7.7109375" style="26" hidden="1" customWidth="1"/>
    <col min="31" max="31" width="6.5703125" style="26" hidden="1" customWidth="1"/>
    <col min="32" max="32" width="7.7109375" style="26" hidden="1" customWidth="1"/>
    <col min="33" max="33" width="7.5703125" style="26" hidden="1" customWidth="1"/>
    <col min="34" max="34" width="7.7109375" style="26" hidden="1" customWidth="1"/>
    <col min="35" max="35" width="7.5703125" style="26" hidden="1" customWidth="1"/>
    <col min="36" max="36" width="7.7109375" style="26" hidden="1" customWidth="1"/>
    <col min="37" max="37" width="7.5703125" style="26" hidden="1" customWidth="1"/>
    <col min="38" max="38" width="7.7109375" style="26" hidden="1" customWidth="1"/>
    <col min="39" max="39" width="7.5703125" style="26" hidden="1" customWidth="1"/>
    <col min="40" max="40" width="7.7109375" style="26" hidden="1" customWidth="1"/>
    <col min="41" max="41" width="7.5703125" style="26" hidden="1" customWidth="1"/>
    <col min="42" max="42" width="7.7109375" style="26" hidden="1" customWidth="1"/>
    <col min="43" max="43" width="7.5703125" style="26" hidden="1" customWidth="1"/>
    <col min="44" max="44" width="7.7109375" style="26" hidden="1" customWidth="1"/>
    <col min="45" max="45" width="7.5703125" style="26" hidden="1" customWidth="1"/>
    <col min="46" max="46" width="7.7109375" style="26" hidden="1" customWidth="1"/>
    <col min="47" max="47" width="7.5703125" style="26" hidden="1" customWidth="1"/>
    <col min="48" max="48" width="7.7109375" style="26" hidden="1" customWidth="1"/>
    <col min="49" max="49" width="7.5703125" style="26" hidden="1" customWidth="1"/>
    <col min="50" max="50" width="7.7109375" style="26" hidden="1" customWidth="1"/>
    <col min="51" max="51" width="7.5703125" style="26" hidden="1" customWidth="1"/>
    <col min="52" max="52" width="7.7109375" style="26" hidden="1" customWidth="1"/>
    <col min="53" max="53" width="7.5703125" style="26" hidden="1" customWidth="1"/>
    <col min="54" max="54" width="7.7109375" style="26" hidden="1" customWidth="1"/>
    <col min="55" max="55" width="7.5703125" style="26" hidden="1" customWidth="1"/>
    <col min="56" max="56" width="7.7109375" style="26" hidden="1" customWidth="1"/>
    <col min="57" max="57" width="7.5703125" style="26" hidden="1" customWidth="1"/>
    <col min="58" max="58" width="7.7109375" style="26" hidden="1" customWidth="1"/>
    <col min="59" max="59" width="7.5703125" style="26" hidden="1" customWidth="1"/>
    <col min="60" max="60" width="7.7109375" style="26" hidden="1" customWidth="1"/>
    <col min="61" max="61" width="7.5703125" style="26" hidden="1" customWidth="1"/>
    <col min="62" max="62" width="7.7109375" style="26" hidden="1" customWidth="1"/>
    <col min="63" max="63" width="7.5703125" style="26" hidden="1" customWidth="1"/>
    <col min="64" max="64" width="7.7109375" style="26" hidden="1" customWidth="1"/>
    <col min="65" max="65" width="7.5703125" style="26" hidden="1" customWidth="1"/>
    <col min="66" max="66" width="7.7109375" style="26" hidden="1" customWidth="1"/>
    <col min="67" max="67" width="7.5703125" style="26" hidden="1" customWidth="1"/>
    <col min="68" max="68" width="7.7109375" style="26" hidden="1" customWidth="1"/>
    <col min="69" max="69" width="7.5703125" style="26" hidden="1" customWidth="1"/>
    <col min="70" max="70" width="7.7109375" style="26" hidden="1" customWidth="1"/>
    <col min="71" max="71" width="9.7109375" style="26" customWidth="1"/>
    <col min="72" max="16384" width="9.140625" style="3"/>
  </cols>
  <sheetData>
    <row r="1" spans="1:98" s="27" customFormat="1" ht="33.75" customHeight="1" thickBot="1" x14ac:dyDescent="0.3">
      <c r="A1" s="330" t="s">
        <v>385</v>
      </c>
      <c r="B1" s="331"/>
      <c r="C1" s="331"/>
      <c r="D1" s="331"/>
      <c r="E1" s="331"/>
      <c r="F1" s="331"/>
      <c r="G1" s="331"/>
      <c r="H1" s="331"/>
      <c r="I1" s="325"/>
      <c r="J1" s="326" t="s">
        <v>377</v>
      </c>
      <c r="K1" s="327"/>
      <c r="L1" s="92"/>
      <c r="M1" s="326" t="s">
        <v>219</v>
      </c>
      <c r="N1" s="327"/>
      <c r="O1" s="326" t="s">
        <v>77</v>
      </c>
      <c r="P1" s="326" t="s">
        <v>79</v>
      </c>
      <c r="Q1" s="327"/>
      <c r="R1" s="326" t="s">
        <v>253</v>
      </c>
      <c r="S1" s="328"/>
      <c r="T1" s="45"/>
      <c r="U1" s="373" t="s">
        <v>180</v>
      </c>
      <c r="V1" s="379"/>
      <c r="W1" s="379"/>
      <c r="X1" s="379"/>
      <c r="Y1" s="379"/>
      <c r="Z1" s="379"/>
      <c r="AA1" s="379"/>
      <c r="AB1" s="379"/>
      <c r="AC1" s="354"/>
      <c r="AD1" s="354"/>
      <c r="AE1" s="354"/>
      <c r="AF1" s="354"/>
      <c r="AG1" s="354"/>
      <c r="AH1" s="354"/>
      <c r="AI1" s="354"/>
      <c r="AJ1" s="354"/>
      <c r="AK1" s="354"/>
      <c r="AL1" s="354"/>
      <c r="AM1" s="354"/>
      <c r="AN1" s="354"/>
      <c r="AO1" s="354"/>
      <c r="AP1" s="354"/>
      <c r="AQ1" s="354"/>
      <c r="AR1" s="354"/>
      <c r="AS1" s="354"/>
      <c r="AT1" s="354"/>
      <c r="AU1" s="354"/>
      <c r="AV1" s="354"/>
      <c r="AW1" s="354"/>
      <c r="AX1" s="354"/>
      <c r="AY1" s="354"/>
      <c r="AZ1" s="354"/>
      <c r="BA1" s="354"/>
      <c r="BB1" s="354"/>
      <c r="BC1" s="354"/>
      <c r="BD1" s="354"/>
      <c r="BE1" s="354"/>
      <c r="BF1" s="354"/>
      <c r="BG1" s="354"/>
      <c r="BH1" s="354"/>
      <c r="BI1" s="354"/>
      <c r="BJ1" s="354"/>
      <c r="BK1" s="354"/>
      <c r="BL1" s="354"/>
      <c r="BM1" s="354"/>
      <c r="BN1" s="354"/>
      <c r="BO1" s="354"/>
      <c r="BP1" s="354"/>
      <c r="BQ1" s="354"/>
      <c r="BR1" s="354"/>
      <c r="BS1" s="354"/>
      <c r="BT1" s="1"/>
      <c r="BU1" s="1"/>
      <c r="BV1" s="1"/>
      <c r="BW1" s="1"/>
      <c r="BX1" s="1"/>
      <c r="BY1" s="1"/>
      <c r="BZ1" s="1"/>
      <c r="CA1" s="1"/>
      <c r="CB1" s="1"/>
      <c r="CC1" s="1"/>
      <c r="CD1" s="1"/>
      <c r="CE1" s="1"/>
      <c r="CF1" s="1"/>
      <c r="CG1" s="1"/>
      <c r="CH1" s="1"/>
      <c r="CI1" s="1"/>
      <c r="CJ1" s="1"/>
      <c r="CK1" s="1"/>
      <c r="CL1" s="1"/>
      <c r="CM1" s="1"/>
      <c r="CN1" s="1"/>
      <c r="CO1" s="1"/>
      <c r="CP1" s="1"/>
      <c r="CQ1" s="1"/>
      <c r="CR1" s="1"/>
      <c r="CS1" s="1"/>
      <c r="CT1" s="1"/>
    </row>
    <row r="2" spans="1:98" s="27" customFormat="1" ht="60.75" thickBot="1" x14ac:dyDescent="0.3">
      <c r="A2" s="241" t="s">
        <v>6</v>
      </c>
      <c r="B2" s="242" t="s">
        <v>227</v>
      </c>
      <c r="C2" s="242" t="s">
        <v>256</v>
      </c>
      <c r="D2" s="243" t="s">
        <v>89</v>
      </c>
      <c r="E2" s="243" t="s">
        <v>243</v>
      </c>
      <c r="F2" s="243" t="s">
        <v>244</v>
      </c>
      <c r="G2" s="243" t="s">
        <v>245</v>
      </c>
      <c r="H2" s="243" t="s">
        <v>74</v>
      </c>
      <c r="I2" s="243" t="s">
        <v>257</v>
      </c>
      <c r="J2" s="243" t="s">
        <v>15</v>
      </c>
      <c r="K2" s="243" t="s">
        <v>16</v>
      </c>
      <c r="L2" s="243" t="s">
        <v>9</v>
      </c>
      <c r="M2" s="243" t="s">
        <v>10</v>
      </c>
      <c r="N2" s="244" t="s">
        <v>11</v>
      </c>
      <c r="O2" s="244" t="s">
        <v>80</v>
      </c>
      <c r="P2" s="244" t="s">
        <v>76</v>
      </c>
      <c r="Q2" s="244" t="s">
        <v>75</v>
      </c>
      <c r="R2" s="244" t="s">
        <v>254</v>
      </c>
      <c r="S2" s="244" t="s">
        <v>255</v>
      </c>
      <c r="T2" s="335" t="s">
        <v>61</v>
      </c>
      <c r="U2" s="355" t="s">
        <v>445</v>
      </c>
      <c r="V2" s="383" t="s">
        <v>446</v>
      </c>
      <c r="W2" s="384" t="s">
        <v>447</v>
      </c>
      <c r="X2" s="384" t="s">
        <v>448</v>
      </c>
      <c r="Y2" s="384" t="s">
        <v>449</v>
      </c>
      <c r="Z2" s="384" t="s">
        <v>450</v>
      </c>
      <c r="AA2" s="384" t="s">
        <v>451</v>
      </c>
      <c r="AB2" s="383" t="s">
        <v>452</v>
      </c>
      <c r="AC2" s="385" t="s">
        <v>158</v>
      </c>
      <c r="AD2" s="382" t="s">
        <v>140</v>
      </c>
      <c r="AE2" s="382" t="s">
        <v>159</v>
      </c>
      <c r="AF2" s="382" t="s">
        <v>140</v>
      </c>
      <c r="AG2" s="382" t="s">
        <v>160</v>
      </c>
      <c r="AH2" s="382" t="s">
        <v>140</v>
      </c>
      <c r="AI2" s="382" t="s">
        <v>161</v>
      </c>
      <c r="AJ2" s="382" t="s">
        <v>140</v>
      </c>
      <c r="AK2" s="382" t="s">
        <v>162</v>
      </c>
      <c r="AL2" s="382" t="s">
        <v>140</v>
      </c>
      <c r="AM2" s="382" t="s">
        <v>163</v>
      </c>
      <c r="AN2" s="382" t="s">
        <v>140</v>
      </c>
      <c r="AO2" s="382" t="s">
        <v>164</v>
      </c>
      <c r="AP2" s="382" t="s">
        <v>140</v>
      </c>
      <c r="AQ2" s="382" t="s">
        <v>165</v>
      </c>
      <c r="AR2" s="382" t="s">
        <v>140</v>
      </c>
      <c r="AS2" s="382" t="s">
        <v>166</v>
      </c>
      <c r="AT2" s="382" t="s">
        <v>140</v>
      </c>
      <c r="AU2" s="382" t="s">
        <v>167</v>
      </c>
      <c r="AV2" s="382" t="s">
        <v>140</v>
      </c>
      <c r="AW2" s="382" t="s">
        <v>168</v>
      </c>
      <c r="AX2" s="382" t="s">
        <v>140</v>
      </c>
      <c r="AY2" s="382" t="s">
        <v>169</v>
      </c>
      <c r="AZ2" s="382" t="s">
        <v>140</v>
      </c>
      <c r="BA2" s="382" t="s">
        <v>170</v>
      </c>
      <c r="BB2" s="382" t="s">
        <v>140</v>
      </c>
      <c r="BC2" s="382" t="s">
        <v>171</v>
      </c>
      <c r="BD2" s="382" t="s">
        <v>140</v>
      </c>
      <c r="BE2" s="382" t="s">
        <v>172</v>
      </c>
      <c r="BF2" s="382" t="s">
        <v>140</v>
      </c>
      <c r="BG2" s="382" t="s">
        <v>173</v>
      </c>
      <c r="BH2" s="382" t="s">
        <v>140</v>
      </c>
      <c r="BI2" s="382" t="s">
        <v>174</v>
      </c>
      <c r="BJ2" s="382" t="s">
        <v>140</v>
      </c>
      <c r="BK2" s="382" t="s">
        <v>175</v>
      </c>
      <c r="BL2" s="382" t="s">
        <v>140</v>
      </c>
      <c r="BM2" s="382" t="s">
        <v>176</v>
      </c>
      <c r="BN2" s="382" t="s">
        <v>140</v>
      </c>
      <c r="BO2" s="382" t="s">
        <v>177</v>
      </c>
      <c r="BP2" s="382" t="s">
        <v>140</v>
      </c>
      <c r="BQ2" s="382" t="s">
        <v>179</v>
      </c>
      <c r="BR2" s="382" t="s">
        <v>140</v>
      </c>
      <c r="BS2" s="381" t="s">
        <v>453</v>
      </c>
    </row>
    <row r="3" spans="1:98" s="1" customFormat="1" ht="15.75" customHeight="1" thickBot="1" x14ac:dyDescent="0.3">
      <c r="A3" s="54" t="s">
        <v>182</v>
      </c>
      <c r="B3" s="174"/>
      <c r="C3" s="174"/>
      <c r="D3" s="55"/>
      <c r="E3" s="190"/>
      <c r="F3" s="190"/>
      <c r="G3" s="55"/>
      <c r="H3" s="55"/>
      <c r="I3" s="55"/>
      <c r="J3" s="55"/>
      <c r="K3" s="55"/>
      <c r="L3" s="190"/>
      <c r="M3" s="55"/>
      <c r="N3" s="56"/>
      <c r="O3" s="57"/>
      <c r="P3" s="57"/>
      <c r="Q3" s="57"/>
      <c r="R3" s="57"/>
      <c r="S3" s="57"/>
      <c r="T3" s="336"/>
      <c r="U3" s="356"/>
      <c r="V3" s="380"/>
      <c r="W3" s="380"/>
      <c r="X3" s="380"/>
      <c r="Y3" s="380"/>
      <c r="Z3" s="380"/>
      <c r="AA3" s="380"/>
      <c r="AB3" s="380"/>
      <c r="AC3" s="332"/>
      <c r="AD3" s="332"/>
      <c r="AE3" s="332"/>
      <c r="AF3" s="332"/>
      <c r="AG3" s="332"/>
      <c r="AH3" s="332"/>
      <c r="AI3" s="332"/>
      <c r="AJ3" s="332"/>
      <c r="AK3" s="332"/>
      <c r="AL3" s="332"/>
      <c r="AM3" s="332"/>
      <c r="AN3" s="332"/>
      <c r="AO3" s="332"/>
      <c r="AP3" s="332"/>
      <c r="AQ3" s="332"/>
      <c r="AR3" s="332"/>
      <c r="AS3" s="332"/>
      <c r="AT3" s="332"/>
      <c r="AU3" s="332"/>
      <c r="AV3" s="332"/>
      <c r="AW3" s="332"/>
      <c r="AX3" s="332"/>
      <c r="AY3" s="332"/>
      <c r="AZ3" s="332"/>
      <c r="BA3" s="332"/>
      <c r="BB3" s="332"/>
      <c r="BC3" s="332"/>
      <c r="BD3" s="332"/>
      <c r="BE3" s="332"/>
      <c r="BF3" s="332"/>
      <c r="BG3" s="332"/>
      <c r="BH3" s="332"/>
      <c r="BI3" s="332"/>
      <c r="BJ3" s="332"/>
      <c r="BK3" s="332"/>
      <c r="BL3" s="332"/>
      <c r="BM3" s="332"/>
      <c r="BN3" s="332"/>
      <c r="BO3" s="332"/>
      <c r="BP3" s="332"/>
      <c r="BQ3" s="332"/>
      <c r="BR3" s="332"/>
      <c r="BS3" s="332"/>
    </row>
    <row r="4" spans="1:98" s="1" customFormat="1" ht="15.75" customHeight="1" x14ac:dyDescent="0.25">
      <c r="A4" s="116" t="s">
        <v>246</v>
      </c>
      <c r="B4" s="175" t="s">
        <v>246</v>
      </c>
      <c r="C4" s="175" t="s">
        <v>246</v>
      </c>
      <c r="D4" s="157" t="s">
        <v>246</v>
      </c>
      <c r="E4" s="157" t="s">
        <v>5</v>
      </c>
      <c r="F4" s="157" t="s">
        <v>5</v>
      </c>
      <c r="G4" s="117" t="s">
        <v>5</v>
      </c>
      <c r="H4" s="157" t="s">
        <v>5</v>
      </c>
      <c r="I4" s="157" t="s">
        <v>5</v>
      </c>
      <c r="J4" s="117" t="s">
        <v>5</v>
      </c>
      <c r="K4" s="157" t="s">
        <v>5</v>
      </c>
      <c r="L4" s="157"/>
      <c r="M4" s="157" t="s">
        <v>5</v>
      </c>
      <c r="N4" s="196" t="s">
        <v>5</v>
      </c>
      <c r="O4" s="218" t="s">
        <v>5</v>
      </c>
      <c r="P4" s="218" t="s">
        <v>5</v>
      </c>
      <c r="Q4" s="122" t="s">
        <v>5</v>
      </c>
      <c r="R4" s="218" t="s">
        <v>5</v>
      </c>
      <c r="S4" s="218" t="s">
        <v>5</v>
      </c>
      <c r="T4" s="337" t="s">
        <v>66</v>
      </c>
      <c r="U4" s="357">
        <v>8</v>
      </c>
      <c r="V4" s="357" t="s">
        <v>66</v>
      </c>
      <c r="W4" s="357" t="s">
        <v>66</v>
      </c>
      <c r="X4" s="357" t="s">
        <v>66</v>
      </c>
      <c r="Y4" s="357" t="s">
        <v>66</v>
      </c>
      <c r="Z4" s="357" t="s">
        <v>66</v>
      </c>
      <c r="AA4" s="357" t="s">
        <v>66</v>
      </c>
      <c r="AB4" s="357" t="s">
        <v>66</v>
      </c>
      <c r="AC4" s="386" t="s">
        <v>66</v>
      </c>
      <c r="AD4" s="221" t="s">
        <v>66</v>
      </c>
      <c r="AE4" s="220" t="s">
        <v>66</v>
      </c>
      <c r="AF4" s="221" t="s">
        <v>66</v>
      </c>
      <c r="AG4" s="220" t="s">
        <v>66</v>
      </c>
      <c r="AH4" s="221" t="s">
        <v>66</v>
      </c>
      <c r="AI4" s="220" t="s">
        <v>66</v>
      </c>
      <c r="AJ4" s="221" t="s">
        <v>66</v>
      </c>
      <c r="AK4" s="220" t="s">
        <v>66</v>
      </c>
      <c r="AL4" s="221" t="s">
        <v>66</v>
      </c>
      <c r="AM4" s="220" t="s">
        <v>66</v>
      </c>
      <c r="AN4" s="221" t="s">
        <v>66</v>
      </c>
      <c r="AO4" s="220" t="s">
        <v>66</v>
      </c>
      <c r="AP4" s="221" t="s">
        <v>66</v>
      </c>
      <c r="AQ4" s="220" t="s">
        <v>66</v>
      </c>
      <c r="AR4" s="221" t="s">
        <v>66</v>
      </c>
      <c r="AS4" s="220" t="s">
        <v>66</v>
      </c>
      <c r="AT4" s="221" t="s">
        <v>66</v>
      </c>
      <c r="AU4" s="220" t="s">
        <v>66</v>
      </c>
      <c r="AV4" s="221" t="s">
        <v>66</v>
      </c>
      <c r="AW4" s="220" t="s">
        <v>66</v>
      </c>
      <c r="AX4" s="221" t="s">
        <v>66</v>
      </c>
      <c r="AY4" s="220" t="s">
        <v>66</v>
      </c>
      <c r="AZ4" s="221" t="s">
        <v>66</v>
      </c>
      <c r="BA4" s="220" t="s">
        <v>66</v>
      </c>
      <c r="BB4" s="221" t="s">
        <v>66</v>
      </c>
      <c r="BC4" s="220" t="s">
        <v>66</v>
      </c>
      <c r="BD4" s="221" t="s">
        <v>66</v>
      </c>
      <c r="BE4" s="220" t="s">
        <v>66</v>
      </c>
      <c r="BF4" s="221" t="s">
        <v>66</v>
      </c>
      <c r="BG4" s="220" t="s">
        <v>66</v>
      </c>
      <c r="BH4" s="221" t="s">
        <v>66</v>
      </c>
      <c r="BI4" s="220" t="s">
        <v>66</v>
      </c>
      <c r="BJ4" s="221" t="s">
        <v>66</v>
      </c>
      <c r="BK4" s="220" t="s">
        <v>66</v>
      </c>
      <c r="BL4" s="221" t="s">
        <v>66</v>
      </c>
      <c r="BM4" s="220" t="s">
        <v>66</v>
      </c>
      <c r="BN4" s="221" t="s">
        <v>66</v>
      </c>
      <c r="BO4" s="220" t="s">
        <v>66</v>
      </c>
      <c r="BP4" s="221" t="s">
        <v>66</v>
      </c>
      <c r="BQ4" s="220" t="s">
        <v>66</v>
      </c>
      <c r="BR4" s="221" t="s">
        <v>66</v>
      </c>
      <c r="BS4" s="219" t="s">
        <v>66</v>
      </c>
    </row>
    <row r="5" spans="1:98" ht="15.75" customHeight="1" x14ac:dyDescent="0.25">
      <c r="A5" s="118" t="s">
        <v>0</v>
      </c>
      <c r="B5" s="176" t="s">
        <v>228</v>
      </c>
      <c r="C5" s="176" t="s">
        <v>338</v>
      </c>
      <c r="D5" s="158" t="s">
        <v>66</v>
      </c>
      <c r="E5" s="158" t="s">
        <v>66</v>
      </c>
      <c r="F5" s="158" t="s">
        <v>66</v>
      </c>
      <c r="G5" s="158" t="s">
        <v>66</v>
      </c>
      <c r="H5" s="158" t="s">
        <v>1</v>
      </c>
      <c r="I5" s="158" t="s">
        <v>4</v>
      </c>
      <c r="J5" s="119" t="s">
        <v>8</v>
      </c>
      <c r="K5" s="158" t="s">
        <v>13</v>
      </c>
      <c r="L5" s="245">
        <v>1</v>
      </c>
      <c r="M5" s="158">
        <v>4</v>
      </c>
      <c r="N5" s="197" t="s">
        <v>12</v>
      </c>
      <c r="O5" s="216" t="s">
        <v>82</v>
      </c>
      <c r="P5" s="216" t="s">
        <v>83</v>
      </c>
      <c r="Q5" s="120" t="s">
        <v>82</v>
      </c>
      <c r="R5" s="121" t="s">
        <v>407</v>
      </c>
      <c r="S5" s="121" t="s">
        <v>409</v>
      </c>
      <c r="T5" s="338"/>
      <c r="U5" s="358">
        <v>22.5</v>
      </c>
      <c r="V5" s="358">
        <v>20.5</v>
      </c>
      <c r="W5" s="358">
        <v>18</v>
      </c>
      <c r="X5" s="358">
        <v>18</v>
      </c>
      <c r="Y5" s="358">
        <v>18</v>
      </c>
      <c r="Z5" s="358">
        <v>18</v>
      </c>
      <c r="AA5" s="358">
        <v>16.5</v>
      </c>
      <c r="AB5" s="358">
        <v>16.5</v>
      </c>
      <c r="AC5" s="387"/>
      <c r="AD5" s="224">
        <v>1.6185485665729258E-3</v>
      </c>
      <c r="AE5" s="223"/>
      <c r="AF5" s="224">
        <v>1.6185485665729258E-3</v>
      </c>
      <c r="AG5" s="223"/>
      <c r="AH5" s="224">
        <v>8.0927428328646288E-4</v>
      </c>
      <c r="AI5" s="223"/>
      <c r="AJ5" s="224">
        <v>8.0927428328646288E-4</v>
      </c>
      <c r="AK5" s="223"/>
      <c r="AL5" s="224">
        <v>8.0927428328646288E-4</v>
      </c>
      <c r="AM5" s="223"/>
      <c r="AN5" s="224">
        <v>1.6185485665729258E-3</v>
      </c>
      <c r="AO5" s="223"/>
      <c r="AP5" s="224">
        <v>1.6185485665729258E-3</v>
      </c>
      <c r="AQ5" s="223"/>
      <c r="AR5" s="224">
        <v>0</v>
      </c>
      <c r="AS5" s="223"/>
      <c r="AT5" s="224">
        <v>0</v>
      </c>
      <c r="AU5" s="223"/>
      <c r="AV5" s="224">
        <v>0</v>
      </c>
      <c r="AW5" s="223"/>
      <c r="AX5" s="224">
        <v>0</v>
      </c>
      <c r="AY5" s="223"/>
      <c r="AZ5" s="224">
        <v>8.0927428328646288E-4</v>
      </c>
      <c r="BA5" s="223"/>
      <c r="BB5" s="224">
        <v>0</v>
      </c>
      <c r="BC5" s="223"/>
      <c r="BD5" s="224">
        <v>8.0927428328646288E-4</v>
      </c>
      <c r="BE5" s="223"/>
      <c r="BF5" s="224">
        <v>0</v>
      </c>
      <c r="BG5" s="223"/>
      <c r="BH5" s="224">
        <v>0</v>
      </c>
      <c r="BI5" s="223"/>
      <c r="BJ5" s="224">
        <v>0</v>
      </c>
      <c r="BK5" s="223"/>
      <c r="BL5" s="224">
        <v>0</v>
      </c>
      <c r="BM5" s="223"/>
      <c r="BN5" s="224">
        <v>0</v>
      </c>
      <c r="BO5" s="223"/>
      <c r="BP5" s="224">
        <v>0</v>
      </c>
      <c r="BQ5" s="223"/>
      <c r="BR5" s="224">
        <v>1.6185485665729258E-3</v>
      </c>
      <c r="BS5" s="222">
        <v>13</v>
      </c>
    </row>
    <row r="6" spans="1:98" ht="15.75" customHeight="1" x14ac:dyDescent="0.25">
      <c r="A6" s="4" t="s">
        <v>2</v>
      </c>
      <c r="B6" s="177" t="s">
        <v>228</v>
      </c>
      <c r="C6" s="177" t="s">
        <v>339</v>
      </c>
      <c r="D6" s="159" t="s">
        <v>66</v>
      </c>
      <c r="E6" s="159" t="s">
        <v>66</v>
      </c>
      <c r="F6" s="159" t="s">
        <v>66</v>
      </c>
      <c r="G6" s="159" t="s">
        <v>66</v>
      </c>
      <c r="H6" s="159" t="s">
        <v>3</v>
      </c>
      <c r="I6" s="159" t="s">
        <v>4</v>
      </c>
      <c r="J6" s="5" t="s">
        <v>8</v>
      </c>
      <c r="K6" s="159" t="s">
        <v>13</v>
      </c>
      <c r="L6" s="246">
        <v>1</v>
      </c>
      <c r="M6" s="159">
        <v>4</v>
      </c>
      <c r="N6" s="198">
        <v>3</v>
      </c>
      <c r="O6" s="198">
        <v>2</v>
      </c>
      <c r="P6" s="198" t="s">
        <v>83</v>
      </c>
      <c r="Q6" s="6" t="s">
        <v>82</v>
      </c>
      <c r="R6" s="113" t="s">
        <v>408</v>
      </c>
      <c r="S6" s="113" t="s">
        <v>410</v>
      </c>
      <c r="T6" s="339"/>
      <c r="U6" s="359">
        <v>27.5</v>
      </c>
      <c r="V6" s="359">
        <v>26.5</v>
      </c>
      <c r="W6" s="359">
        <v>24</v>
      </c>
      <c r="X6" s="359">
        <v>24</v>
      </c>
      <c r="Y6" s="359">
        <v>24</v>
      </c>
      <c r="Z6" s="359">
        <v>24</v>
      </c>
      <c r="AA6" s="359">
        <v>22</v>
      </c>
      <c r="AB6" s="359">
        <v>22</v>
      </c>
      <c r="AC6" s="388"/>
      <c r="AD6" s="227">
        <v>0</v>
      </c>
      <c r="AE6" s="226"/>
      <c r="AF6" s="227">
        <v>0</v>
      </c>
      <c r="AG6" s="226"/>
      <c r="AH6" s="227">
        <v>0</v>
      </c>
      <c r="AI6" s="226"/>
      <c r="AJ6" s="227">
        <v>0</v>
      </c>
      <c r="AK6" s="226"/>
      <c r="AL6" s="227">
        <v>0</v>
      </c>
      <c r="AM6" s="226"/>
      <c r="AN6" s="227">
        <v>0</v>
      </c>
      <c r="AO6" s="226"/>
      <c r="AP6" s="227">
        <v>0</v>
      </c>
      <c r="AQ6" s="226"/>
      <c r="AR6" s="227">
        <v>0</v>
      </c>
      <c r="AS6" s="226"/>
      <c r="AT6" s="227">
        <v>0</v>
      </c>
      <c r="AU6" s="226"/>
      <c r="AV6" s="227">
        <v>0</v>
      </c>
      <c r="AW6" s="226"/>
      <c r="AX6" s="227">
        <v>0</v>
      </c>
      <c r="AY6" s="226"/>
      <c r="AZ6" s="227">
        <v>0</v>
      </c>
      <c r="BA6" s="226"/>
      <c r="BB6" s="227">
        <v>0</v>
      </c>
      <c r="BC6" s="226"/>
      <c r="BD6" s="227">
        <v>0</v>
      </c>
      <c r="BE6" s="226"/>
      <c r="BF6" s="227">
        <v>0</v>
      </c>
      <c r="BG6" s="226"/>
      <c r="BH6" s="227">
        <v>0</v>
      </c>
      <c r="BI6" s="226"/>
      <c r="BJ6" s="227">
        <v>0</v>
      </c>
      <c r="BK6" s="226"/>
      <c r="BL6" s="227">
        <v>0</v>
      </c>
      <c r="BM6" s="226"/>
      <c r="BN6" s="227">
        <v>0</v>
      </c>
      <c r="BO6" s="226"/>
      <c r="BP6" s="227">
        <v>0</v>
      </c>
      <c r="BQ6" s="226"/>
      <c r="BR6" s="227">
        <v>0</v>
      </c>
      <c r="BS6" s="225">
        <v>17.5</v>
      </c>
    </row>
    <row r="7" spans="1:98" ht="15.75" customHeight="1" x14ac:dyDescent="0.25">
      <c r="A7" s="4" t="s">
        <v>0</v>
      </c>
      <c r="B7" s="177" t="s">
        <v>228</v>
      </c>
      <c r="C7" s="177" t="s">
        <v>340</v>
      </c>
      <c r="D7" s="159" t="s">
        <v>66</v>
      </c>
      <c r="E7" s="159" t="s">
        <v>66</v>
      </c>
      <c r="F7" s="159" t="s">
        <v>66</v>
      </c>
      <c r="G7" s="159" t="s">
        <v>66</v>
      </c>
      <c r="H7" s="159" t="s">
        <v>1</v>
      </c>
      <c r="I7" s="159" t="s">
        <v>4</v>
      </c>
      <c r="J7" s="5" t="s">
        <v>8</v>
      </c>
      <c r="K7" s="159" t="s">
        <v>13</v>
      </c>
      <c r="L7" s="246">
        <v>1</v>
      </c>
      <c r="M7" s="159">
        <v>4</v>
      </c>
      <c r="N7" s="199" t="s">
        <v>14</v>
      </c>
      <c r="O7" s="198" t="s">
        <v>82</v>
      </c>
      <c r="P7" s="198" t="s">
        <v>83</v>
      </c>
      <c r="Q7" s="6" t="s">
        <v>82</v>
      </c>
      <c r="R7" s="113" t="s">
        <v>408</v>
      </c>
      <c r="S7" s="113" t="s">
        <v>411</v>
      </c>
      <c r="T7" s="339"/>
      <c r="U7" s="359">
        <v>23.5</v>
      </c>
      <c r="V7" s="359">
        <v>22.5</v>
      </c>
      <c r="W7" s="359">
        <v>19.5</v>
      </c>
      <c r="X7" s="359">
        <v>19.5</v>
      </c>
      <c r="Y7" s="359">
        <v>19.5</v>
      </c>
      <c r="Z7" s="359">
        <v>19.5</v>
      </c>
      <c r="AA7" s="359">
        <v>18</v>
      </c>
      <c r="AB7" s="359">
        <v>18</v>
      </c>
      <c r="AC7" s="388"/>
      <c r="AD7" s="227">
        <v>0</v>
      </c>
      <c r="AE7" s="226"/>
      <c r="AF7" s="227">
        <v>0</v>
      </c>
      <c r="AG7" s="226"/>
      <c r="AH7" s="227">
        <v>0</v>
      </c>
      <c r="AI7" s="226"/>
      <c r="AJ7" s="227">
        <v>0</v>
      </c>
      <c r="AK7" s="226"/>
      <c r="AL7" s="227">
        <v>0</v>
      </c>
      <c r="AM7" s="226"/>
      <c r="AN7" s="227">
        <v>0</v>
      </c>
      <c r="AO7" s="226"/>
      <c r="AP7" s="227">
        <v>0</v>
      </c>
      <c r="AQ7" s="226"/>
      <c r="AR7" s="227">
        <v>0</v>
      </c>
      <c r="AS7" s="226"/>
      <c r="AT7" s="227">
        <v>0</v>
      </c>
      <c r="AU7" s="226"/>
      <c r="AV7" s="227">
        <v>0</v>
      </c>
      <c r="AW7" s="226"/>
      <c r="AX7" s="227">
        <v>0</v>
      </c>
      <c r="AY7" s="226"/>
      <c r="AZ7" s="227">
        <v>0</v>
      </c>
      <c r="BA7" s="226"/>
      <c r="BB7" s="227">
        <v>0</v>
      </c>
      <c r="BC7" s="226"/>
      <c r="BD7" s="227">
        <v>0</v>
      </c>
      <c r="BE7" s="226"/>
      <c r="BF7" s="227">
        <v>0</v>
      </c>
      <c r="BG7" s="226"/>
      <c r="BH7" s="227">
        <v>0</v>
      </c>
      <c r="BI7" s="226"/>
      <c r="BJ7" s="227">
        <v>0</v>
      </c>
      <c r="BK7" s="226"/>
      <c r="BL7" s="227">
        <v>0</v>
      </c>
      <c r="BM7" s="226"/>
      <c r="BN7" s="227">
        <v>0</v>
      </c>
      <c r="BO7" s="226"/>
      <c r="BP7" s="227">
        <v>0</v>
      </c>
      <c r="BQ7" s="226"/>
      <c r="BR7" s="227">
        <v>0</v>
      </c>
      <c r="BS7" s="225">
        <v>14</v>
      </c>
    </row>
    <row r="8" spans="1:98" ht="15.75" customHeight="1" x14ac:dyDescent="0.25">
      <c r="A8" s="4" t="s">
        <v>2</v>
      </c>
      <c r="B8" s="177" t="s">
        <v>228</v>
      </c>
      <c r="C8" s="177" t="s">
        <v>341</v>
      </c>
      <c r="D8" s="159" t="s">
        <v>66</v>
      </c>
      <c r="E8" s="159" t="s">
        <v>66</v>
      </c>
      <c r="F8" s="159" t="s">
        <v>66</v>
      </c>
      <c r="G8" s="159" t="s">
        <v>66</v>
      </c>
      <c r="H8" s="159" t="s">
        <v>3</v>
      </c>
      <c r="I8" s="159" t="s">
        <v>4</v>
      </c>
      <c r="J8" s="5" t="s">
        <v>8</v>
      </c>
      <c r="K8" s="159" t="s">
        <v>13</v>
      </c>
      <c r="L8" s="246">
        <v>1</v>
      </c>
      <c r="M8" s="159">
        <v>4</v>
      </c>
      <c r="N8" s="198">
        <v>5</v>
      </c>
      <c r="O8" s="198" t="s">
        <v>82</v>
      </c>
      <c r="P8" s="198" t="s">
        <v>83</v>
      </c>
      <c r="Q8" s="6" t="s">
        <v>82</v>
      </c>
      <c r="R8" s="113" t="s">
        <v>408</v>
      </c>
      <c r="S8" s="113" t="s">
        <v>412</v>
      </c>
      <c r="T8" s="339"/>
      <c r="U8" s="359">
        <v>27.5</v>
      </c>
      <c r="V8" s="359">
        <v>26.5</v>
      </c>
      <c r="W8" s="359">
        <v>24</v>
      </c>
      <c r="X8" s="359">
        <v>24</v>
      </c>
      <c r="Y8" s="359">
        <v>24</v>
      </c>
      <c r="Z8" s="359">
        <v>24</v>
      </c>
      <c r="AA8" s="359">
        <v>22</v>
      </c>
      <c r="AB8" s="359">
        <v>22</v>
      </c>
      <c r="AC8" s="388"/>
      <c r="AD8" s="227">
        <v>0</v>
      </c>
      <c r="AE8" s="226"/>
      <c r="AF8" s="227">
        <v>0</v>
      </c>
      <c r="AG8" s="226"/>
      <c r="AH8" s="227">
        <v>0</v>
      </c>
      <c r="AI8" s="226"/>
      <c r="AJ8" s="227">
        <v>0</v>
      </c>
      <c r="AK8" s="226"/>
      <c r="AL8" s="227">
        <v>0</v>
      </c>
      <c r="AM8" s="226"/>
      <c r="AN8" s="227">
        <v>0</v>
      </c>
      <c r="AO8" s="226"/>
      <c r="AP8" s="227">
        <v>0</v>
      </c>
      <c r="AQ8" s="226"/>
      <c r="AR8" s="227">
        <v>0</v>
      </c>
      <c r="AS8" s="226"/>
      <c r="AT8" s="227">
        <v>0</v>
      </c>
      <c r="AU8" s="226"/>
      <c r="AV8" s="227">
        <v>0</v>
      </c>
      <c r="AW8" s="226"/>
      <c r="AX8" s="227">
        <v>0</v>
      </c>
      <c r="AY8" s="226"/>
      <c r="AZ8" s="227">
        <v>0</v>
      </c>
      <c r="BA8" s="226"/>
      <c r="BB8" s="227">
        <v>0</v>
      </c>
      <c r="BC8" s="226"/>
      <c r="BD8" s="227">
        <v>0</v>
      </c>
      <c r="BE8" s="226"/>
      <c r="BF8" s="227">
        <v>0</v>
      </c>
      <c r="BG8" s="226"/>
      <c r="BH8" s="227">
        <v>0</v>
      </c>
      <c r="BI8" s="226"/>
      <c r="BJ8" s="227">
        <v>0</v>
      </c>
      <c r="BK8" s="226"/>
      <c r="BL8" s="227">
        <v>0</v>
      </c>
      <c r="BM8" s="226"/>
      <c r="BN8" s="227">
        <v>0</v>
      </c>
      <c r="BO8" s="226"/>
      <c r="BP8" s="227">
        <v>0</v>
      </c>
      <c r="BQ8" s="226"/>
      <c r="BR8" s="227">
        <v>0</v>
      </c>
      <c r="BS8" s="225">
        <v>17.5</v>
      </c>
    </row>
    <row r="9" spans="1:98" ht="15.75" customHeight="1" x14ac:dyDescent="0.25">
      <c r="A9" s="4" t="s">
        <v>17</v>
      </c>
      <c r="B9" s="177" t="s">
        <v>228</v>
      </c>
      <c r="C9" s="177" t="s">
        <v>342</v>
      </c>
      <c r="D9" s="159" t="s">
        <v>66</v>
      </c>
      <c r="E9" s="159" t="s">
        <v>66</v>
      </c>
      <c r="F9" s="159" t="s">
        <v>66</v>
      </c>
      <c r="G9" s="159" t="s">
        <v>66</v>
      </c>
      <c r="H9" s="159" t="s">
        <v>1</v>
      </c>
      <c r="I9" s="159" t="s">
        <v>4</v>
      </c>
      <c r="J9" s="5" t="s">
        <v>18</v>
      </c>
      <c r="K9" s="159" t="s">
        <v>19</v>
      </c>
      <c r="L9" s="159">
        <v>1.4</v>
      </c>
      <c r="M9" s="159">
        <v>5</v>
      </c>
      <c r="N9" s="198">
        <v>3</v>
      </c>
      <c r="O9" s="198">
        <v>3</v>
      </c>
      <c r="P9" s="198">
        <v>1</v>
      </c>
      <c r="Q9" s="6">
        <v>1</v>
      </c>
      <c r="R9" s="113" t="s">
        <v>18</v>
      </c>
      <c r="S9" s="113" t="s">
        <v>414</v>
      </c>
      <c r="T9" s="339"/>
      <c r="U9" s="359">
        <v>23.5</v>
      </c>
      <c r="V9" s="359">
        <v>22.5</v>
      </c>
      <c r="W9" s="359">
        <v>19.5</v>
      </c>
      <c r="X9" s="359">
        <v>19.5</v>
      </c>
      <c r="Y9" s="359">
        <v>19.5</v>
      </c>
      <c r="Z9" s="359">
        <v>19.5</v>
      </c>
      <c r="AA9" s="359">
        <v>18</v>
      </c>
      <c r="AB9" s="359">
        <v>18</v>
      </c>
      <c r="AC9" s="388"/>
      <c r="AD9" s="227">
        <v>1.5376211382442795E-2</v>
      </c>
      <c r="AE9" s="226"/>
      <c r="AF9" s="227">
        <v>8.0927428328646297E-3</v>
      </c>
      <c r="AG9" s="226"/>
      <c r="AH9" s="227">
        <v>8.0927428328646297E-3</v>
      </c>
      <c r="AI9" s="226"/>
      <c r="AJ9" s="227">
        <v>6.4741942662917031E-3</v>
      </c>
      <c r="AK9" s="226"/>
      <c r="AL9" s="227">
        <v>1.4566937099156333E-2</v>
      </c>
      <c r="AM9" s="226"/>
      <c r="AN9" s="227">
        <v>1.2139114249296944E-2</v>
      </c>
      <c r="AO9" s="226"/>
      <c r="AP9" s="227">
        <v>8.9020171161510921E-3</v>
      </c>
      <c r="AQ9" s="226"/>
      <c r="AR9" s="227">
        <v>5.6649199830052406E-3</v>
      </c>
      <c r="AS9" s="226"/>
      <c r="AT9" s="227">
        <v>8.0927428328646288E-4</v>
      </c>
      <c r="AU9" s="226"/>
      <c r="AV9" s="227">
        <v>0</v>
      </c>
      <c r="AW9" s="226"/>
      <c r="AX9" s="227">
        <v>0</v>
      </c>
      <c r="AY9" s="226"/>
      <c r="AZ9" s="227">
        <v>8.0927428328646297E-3</v>
      </c>
      <c r="BA9" s="226"/>
      <c r="BB9" s="227">
        <v>3.2370971331458515E-3</v>
      </c>
      <c r="BC9" s="226"/>
      <c r="BD9" s="227">
        <v>1.4566937099156333E-2</v>
      </c>
      <c r="BE9" s="226"/>
      <c r="BF9" s="227">
        <v>7.2834685495781664E-3</v>
      </c>
      <c r="BG9" s="226"/>
      <c r="BH9" s="227">
        <v>4.0463714164323148E-3</v>
      </c>
      <c r="BI9" s="226"/>
      <c r="BJ9" s="227">
        <v>2.4278228498593886E-3</v>
      </c>
      <c r="BK9" s="226"/>
      <c r="BL9" s="227">
        <v>5.6649199830052406E-3</v>
      </c>
      <c r="BM9" s="226"/>
      <c r="BN9" s="227">
        <v>1.6185485665729258E-3</v>
      </c>
      <c r="BO9" s="226"/>
      <c r="BP9" s="227">
        <v>1.4566937099156333E-2</v>
      </c>
      <c r="BQ9" s="226"/>
      <c r="BR9" s="227">
        <v>0.14000445100855807</v>
      </c>
      <c r="BS9" s="225">
        <v>14</v>
      </c>
    </row>
    <row r="10" spans="1:98" ht="15.75" customHeight="1" x14ac:dyDescent="0.25">
      <c r="A10" s="4" t="s">
        <v>17</v>
      </c>
      <c r="B10" s="177" t="s">
        <v>228</v>
      </c>
      <c r="C10" s="177" t="s">
        <v>343</v>
      </c>
      <c r="D10" s="159" t="s">
        <v>66</v>
      </c>
      <c r="E10" s="159" t="s">
        <v>66</v>
      </c>
      <c r="F10" s="159" t="s">
        <v>66</v>
      </c>
      <c r="G10" s="159" t="s">
        <v>66</v>
      </c>
      <c r="H10" s="159" t="s">
        <v>3</v>
      </c>
      <c r="I10" s="159" t="s">
        <v>4</v>
      </c>
      <c r="J10" s="5" t="s">
        <v>18</v>
      </c>
      <c r="K10" s="159" t="s">
        <v>19</v>
      </c>
      <c r="L10" s="159">
        <v>1.4</v>
      </c>
      <c r="M10" s="159">
        <v>5</v>
      </c>
      <c r="N10" s="198">
        <v>3</v>
      </c>
      <c r="O10" s="198">
        <v>3</v>
      </c>
      <c r="P10" s="198">
        <v>1</v>
      </c>
      <c r="Q10" s="6">
        <v>1</v>
      </c>
      <c r="R10" s="113" t="s">
        <v>408</v>
      </c>
      <c r="S10" s="113" t="s">
        <v>410</v>
      </c>
      <c r="T10" s="339"/>
      <c r="U10" s="359">
        <v>27.5</v>
      </c>
      <c r="V10" s="359">
        <v>26.5</v>
      </c>
      <c r="W10" s="359">
        <v>24</v>
      </c>
      <c r="X10" s="359">
        <v>24</v>
      </c>
      <c r="Y10" s="359">
        <v>24</v>
      </c>
      <c r="Z10" s="359">
        <v>24</v>
      </c>
      <c r="AA10" s="359">
        <v>22</v>
      </c>
      <c r="AB10" s="359">
        <v>22</v>
      </c>
      <c r="AC10" s="388"/>
      <c r="AD10" s="227">
        <v>0</v>
      </c>
      <c r="AE10" s="226"/>
      <c r="AF10" s="227">
        <v>1.6185485665729258E-3</v>
      </c>
      <c r="AG10" s="226"/>
      <c r="AH10" s="227">
        <v>8.0927428328646288E-4</v>
      </c>
      <c r="AI10" s="226"/>
      <c r="AJ10" s="227">
        <v>0</v>
      </c>
      <c r="AK10" s="226"/>
      <c r="AL10" s="227">
        <v>0</v>
      </c>
      <c r="AM10" s="226"/>
      <c r="AN10" s="227">
        <v>0</v>
      </c>
      <c r="AO10" s="226"/>
      <c r="AP10" s="227">
        <v>0</v>
      </c>
      <c r="AQ10" s="226"/>
      <c r="AR10" s="227">
        <v>0</v>
      </c>
      <c r="AS10" s="226"/>
      <c r="AT10" s="227">
        <v>0</v>
      </c>
      <c r="AU10" s="226"/>
      <c r="AV10" s="227">
        <v>0</v>
      </c>
      <c r="AW10" s="226"/>
      <c r="AX10" s="227">
        <v>0</v>
      </c>
      <c r="AY10" s="226"/>
      <c r="AZ10" s="227">
        <v>0</v>
      </c>
      <c r="BA10" s="226"/>
      <c r="BB10" s="227">
        <v>0</v>
      </c>
      <c r="BC10" s="226"/>
      <c r="BD10" s="227">
        <v>0</v>
      </c>
      <c r="BE10" s="226"/>
      <c r="BF10" s="227">
        <v>8.0927428328646288E-4</v>
      </c>
      <c r="BG10" s="226"/>
      <c r="BH10" s="227">
        <v>0</v>
      </c>
      <c r="BI10" s="226"/>
      <c r="BJ10" s="227">
        <v>0</v>
      </c>
      <c r="BK10" s="226"/>
      <c r="BL10" s="227">
        <v>0</v>
      </c>
      <c r="BM10" s="226"/>
      <c r="BN10" s="227">
        <v>0</v>
      </c>
      <c r="BO10" s="226"/>
      <c r="BP10" s="227">
        <v>0</v>
      </c>
      <c r="BQ10" s="226"/>
      <c r="BR10" s="227">
        <v>8.0927428328646288E-4</v>
      </c>
      <c r="BS10" s="225">
        <v>17.5</v>
      </c>
    </row>
    <row r="11" spans="1:98" ht="15.75" customHeight="1" x14ac:dyDescent="0.25">
      <c r="A11" s="4" t="s">
        <v>17</v>
      </c>
      <c r="B11" s="177" t="s">
        <v>228</v>
      </c>
      <c r="C11" s="177" t="s">
        <v>344</v>
      </c>
      <c r="D11" s="159" t="s">
        <v>66</v>
      </c>
      <c r="E11" s="159" t="s">
        <v>66</v>
      </c>
      <c r="F11" s="159" t="s">
        <v>66</v>
      </c>
      <c r="G11" s="159" t="s">
        <v>66</v>
      </c>
      <c r="H11" s="159" t="s">
        <v>1</v>
      </c>
      <c r="I11" s="159" t="s">
        <v>4</v>
      </c>
      <c r="J11" s="5" t="s">
        <v>18</v>
      </c>
      <c r="K11" s="159" t="s">
        <v>19</v>
      </c>
      <c r="L11" s="159">
        <v>1.4</v>
      </c>
      <c r="M11" s="159">
        <v>5</v>
      </c>
      <c r="N11" s="198">
        <v>5</v>
      </c>
      <c r="O11" s="198">
        <v>3</v>
      </c>
      <c r="P11" s="198">
        <v>1</v>
      </c>
      <c r="Q11" s="6">
        <v>1</v>
      </c>
      <c r="R11" s="113" t="s">
        <v>18</v>
      </c>
      <c r="S11" s="113" t="s">
        <v>413</v>
      </c>
      <c r="T11" s="339"/>
      <c r="U11" s="359">
        <v>23.5</v>
      </c>
      <c r="V11" s="359">
        <v>22.5</v>
      </c>
      <c r="W11" s="359">
        <v>19.5</v>
      </c>
      <c r="X11" s="359">
        <v>19.5</v>
      </c>
      <c r="Y11" s="359">
        <v>19.5</v>
      </c>
      <c r="Z11" s="359">
        <v>19.5</v>
      </c>
      <c r="AA11" s="359">
        <v>18</v>
      </c>
      <c r="AB11" s="359">
        <v>18</v>
      </c>
      <c r="AC11" s="388"/>
      <c r="AD11" s="227">
        <v>1.2139114249296944E-2</v>
      </c>
      <c r="AE11" s="226"/>
      <c r="AF11" s="227">
        <v>8.9020171161510921E-3</v>
      </c>
      <c r="AG11" s="226"/>
      <c r="AH11" s="227">
        <v>6.4741942662917031E-3</v>
      </c>
      <c r="AI11" s="226"/>
      <c r="AJ11" s="227">
        <v>5.6649199830052406E-3</v>
      </c>
      <c r="AK11" s="226"/>
      <c r="AL11" s="227">
        <v>1.0520565682724019E-2</v>
      </c>
      <c r="AM11" s="226"/>
      <c r="AN11" s="227">
        <v>8.0927428328646297E-3</v>
      </c>
      <c r="AO11" s="226"/>
      <c r="AP11" s="227">
        <v>5.6649199830052406E-3</v>
      </c>
      <c r="AQ11" s="226"/>
      <c r="AR11" s="227">
        <v>2.4278228498593886E-3</v>
      </c>
      <c r="AS11" s="226"/>
      <c r="AT11" s="227">
        <v>1.6185485665729258E-3</v>
      </c>
      <c r="AU11" s="226"/>
      <c r="AV11" s="227">
        <v>4.0463714164323148E-3</v>
      </c>
      <c r="AW11" s="226"/>
      <c r="AX11" s="227">
        <v>1.6185485665729258E-3</v>
      </c>
      <c r="AY11" s="226"/>
      <c r="AZ11" s="227">
        <v>1.6185485665729258E-3</v>
      </c>
      <c r="BA11" s="226"/>
      <c r="BB11" s="227">
        <v>1.6185485665729258E-3</v>
      </c>
      <c r="BC11" s="226"/>
      <c r="BD11" s="227">
        <v>8.0927428328646288E-4</v>
      </c>
      <c r="BE11" s="226"/>
      <c r="BF11" s="227">
        <v>4.0463714164323148E-3</v>
      </c>
      <c r="BG11" s="226"/>
      <c r="BH11" s="227">
        <v>4.8556456997187773E-3</v>
      </c>
      <c r="BI11" s="226"/>
      <c r="BJ11" s="227">
        <v>1.6185485665729258E-3</v>
      </c>
      <c r="BK11" s="226"/>
      <c r="BL11" s="227">
        <v>2.4278228498593886E-3</v>
      </c>
      <c r="BM11" s="226"/>
      <c r="BN11" s="227">
        <v>2.4278228498593886E-3</v>
      </c>
      <c r="BO11" s="226"/>
      <c r="BP11" s="227">
        <v>8.0927428328646297E-3</v>
      </c>
      <c r="BQ11" s="226"/>
      <c r="BR11" s="227">
        <v>6.4741942662917037E-2</v>
      </c>
      <c r="BS11" s="225">
        <v>14</v>
      </c>
    </row>
    <row r="12" spans="1:98" ht="15.75" customHeight="1" x14ac:dyDescent="0.25">
      <c r="A12" s="4" t="s">
        <v>17</v>
      </c>
      <c r="B12" s="177" t="s">
        <v>228</v>
      </c>
      <c r="C12" s="177" t="s">
        <v>345</v>
      </c>
      <c r="D12" s="159" t="s">
        <v>66</v>
      </c>
      <c r="E12" s="159" t="s">
        <v>66</v>
      </c>
      <c r="F12" s="159" t="s">
        <v>66</v>
      </c>
      <c r="G12" s="159" t="s">
        <v>66</v>
      </c>
      <c r="H12" s="159" t="s">
        <v>3</v>
      </c>
      <c r="I12" s="159" t="s">
        <v>4</v>
      </c>
      <c r="J12" s="5" t="s">
        <v>18</v>
      </c>
      <c r="K12" s="159" t="s">
        <v>19</v>
      </c>
      <c r="L12" s="159">
        <v>1.4</v>
      </c>
      <c r="M12" s="159">
        <v>5</v>
      </c>
      <c r="N12" s="198">
        <v>5</v>
      </c>
      <c r="O12" s="198">
        <v>3</v>
      </c>
      <c r="P12" s="198">
        <v>1</v>
      </c>
      <c r="Q12" s="6">
        <v>1</v>
      </c>
      <c r="R12" s="113" t="s">
        <v>408</v>
      </c>
      <c r="S12" s="113" t="s">
        <v>412</v>
      </c>
      <c r="T12" s="339"/>
      <c r="U12" s="359">
        <v>27.5</v>
      </c>
      <c r="V12" s="359">
        <v>26.5</v>
      </c>
      <c r="W12" s="359">
        <v>24</v>
      </c>
      <c r="X12" s="359">
        <v>24</v>
      </c>
      <c r="Y12" s="359">
        <v>24</v>
      </c>
      <c r="Z12" s="359">
        <v>24</v>
      </c>
      <c r="AA12" s="359">
        <v>22</v>
      </c>
      <c r="AB12" s="359">
        <v>22</v>
      </c>
      <c r="AC12" s="388"/>
      <c r="AD12" s="227">
        <v>2.4278228498593886E-3</v>
      </c>
      <c r="AE12" s="226"/>
      <c r="AF12" s="227">
        <v>0</v>
      </c>
      <c r="AG12" s="226"/>
      <c r="AH12" s="227">
        <v>0</v>
      </c>
      <c r="AI12" s="226"/>
      <c r="AJ12" s="227">
        <v>0</v>
      </c>
      <c r="AK12" s="226"/>
      <c r="AL12" s="227">
        <v>0</v>
      </c>
      <c r="AM12" s="226"/>
      <c r="AN12" s="227">
        <v>0</v>
      </c>
      <c r="AO12" s="226"/>
      <c r="AP12" s="227">
        <v>0</v>
      </c>
      <c r="AQ12" s="226"/>
      <c r="AR12" s="227">
        <v>0</v>
      </c>
      <c r="AS12" s="226"/>
      <c r="AT12" s="227">
        <v>0</v>
      </c>
      <c r="AU12" s="226"/>
      <c r="AV12" s="227">
        <v>0</v>
      </c>
      <c r="AW12" s="226"/>
      <c r="AX12" s="227">
        <v>0</v>
      </c>
      <c r="AY12" s="226"/>
      <c r="AZ12" s="227">
        <v>0</v>
      </c>
      <c r="BA12" s="226"/>
      <c r="BB12" s="227">
        <v>0</v>
      </c>
      <c r="BC12" s="226"/>
      <c r="BD12" s="227">
        <v>0</v>
      </c>
      <c r="BE12" s="226"/>
      <c r="BF12" s="227">
        <v>0</v>
      </c>
      <c r="BG12" s="226"/>
      <c r="BH12" s="227">
        <v>0</v>
      </c>
      <c r="BI12" s="226"/>
      <c r="BJ12" s="227">
        <v>0</v>
      </c>
      <c r="BK12" s="226"/>
      <c r="BL12" s="227">
        <v>0</v>
      </c>
      <c r="BM12" s="226"/>
      <c r="BN12" s="227">
        <v>0</v>
      </c>
      <c r="BO12" s="226"/>
      <c r="BP12" s="227">
        <v>0</v>
      </c>
      <c r="BQ12" s="226"/>
      <c r="BR12" s="227">
        <v>3.2370971331458515E-3</v>
      </c>
      <c r="BS12" s="225">
        <v>17.5</v>
      </c>
    </row>
    <row r="13" spans="1:98" ht="15.75" customHeight="1" x14ac:dyDescent="0.25">
      <c r="A13" s="4" t="s">
        <v>20</v>
      </c>
      <c r="B13" s="177" t="s">
        <v>228</v>
      </c>
      <c r="C13" s="177" t="s">
        <v>346</v>
      </c>
      <c r="D13" s="159" t="s">
        <v>66</v>
      </c>
      <c r="E13" s="159" t="s">
        <v>66</v>
      </c>
      <c r="F13" s="159" t="s">
        <v>66</v>
      </c>
      <c r="G13" s="159" t="s">
        <v>66</v>
      </c>
      <c r="H13" s="159" t="s">
        <v>1</v>
      </c>
      <c r="I13" s="159" t="s">
        <v>4</v>
      </c>
      <c r="J13" s="5" t="s">
        <v>21</v>
      </c>
      <c r="K13" s="159" t="s">
        <v>22</v>
      </c>
      <c r="L13" s="159">
        <v>1.6</v>
      </c>
      <c r="M13" s="159">
        <v>5</v>
      </c>
      <c r="N13" s="198">
        <v>3</v>
      </c>
      <c r="O13" s="198">
        <v>4</v>
      </c>
      <c r="P13" s="198">
        <v>1</v>
      </c>
      <c r="Q13" s="6">
        <v>1</v>
      </c>
      <c r="R13" s="113" t="s">
        <v>18</v>
      </c>
      <c r="S13" s="113" t="s">
        <v>415</v>
      </c>
      <c r="T13" s="339"/>
      <c r="U13" s="359">
        <v>25.5</v>
      </c>
      <c r="V13" s="359">
        <v>24.5</v>
      </c>
      <c r="W13" s="359">
        <v>21</v>
      </c>
      <c r="X13" s="359">
        <v>21</v>
      </c>
      <c r="Y13" s="359">
        <v>21</v>
      </c>
      <c r="Z13" s="359">
        <v>21</v>
      </c>
      <c r="AA13" s="359">
        <v>19</v>
      </c>
      <c r="AB13" s="359">
        <v>19</v>
      </c>
      <c r="AC13" s="388"/>
      <c r="AD13" s="227">
        <v>0</v>
      </c>
      <c r="AE13" s="226"/>
      <c r="AF13" s="227">
        <v>0</v>
      </c>
      <c r="AG13" s="226"/>
      <c r="AH13" s="227">
        <v>0</v>
      </c>
      <c r="AI13" s="226"/>
      <c r="AJ13" s="227">
        <v>0</v>
      </c>
      <c r="AK13" s="226"/>
      <c r="AL13" s="227">
        <v>0</v>
      </c>
      <c r="AM13" s="226"/>
      <c r="AN13" s="227">
        <v>0</v>
      </c>
      <c r="AO13" s="226"/>
      <c r="AP13" s="227">
        <v>0</v>
      </c>
      <c r="AQ13" s="226"/>
      <c r="AR13" s="227">
        <v>0</v>
      </c>
      <c r="AS13" s="226"/>
      <c r="AT13" s="227">
        <v>0</v>
      </c>
      <c r="AU13" s="226"/>
      <c r="AV13" s="227">
        <v>0</v>
      </c>
      <c r="AW13" s="226"/>
      <c r="AX13" s="227">
        <v>0</v>
      </c>
      <c r="AY13" s="226"/>
      <c r="AZ13" s="227">
        <v>0</v>
      </c>
      <c r="BA13" s="226"/>
      <c r="BB13" s="227">
        <v>0</v>
      </c>
      <c r="BC13" s="226"/>
      <c r="BD13" s="227">
        <v>0</v>
      </c>
      <c r="BE13" s="226"/>
      <c r="BF13" s="227">
        <v>0</v>
      </c>
      <c r="BG13" s="226"/>
      <c r="BH13" s="227">
        <v>0</v>
      </c>
      <c r="BI13" s="226"/>
      <c r="BJ13" s="227">
        <v>0</v>
      </c>
      <c r="BK13" s="226"/>
      <c r="BL13" s="227">
        <v>0</v>
      </c>
      <c r="BM13" s="226"/>
      <c r="BN13" s="227">
        <v>0</v>
      </c>
      <c r="BO13" s="226"/>
      <c r="BP13" s="227">
        <v>0</v>
      </c>
      <c r="BQ13" s="226"/>
      <c r="BR13" s="227">
        <v>0</v>
      </c>
      <c r="BS13" s="225">
        <v>14.5</v>
      </c>
    </row>
    <row r="14" spans="1:98" ht="15.75" customHeight="1" x14ac:dyDescent="0.25">
      <c r="A14" s="4" t="s">
        <v>20</v>
      </c>
      <c r="B14" s="177" t="s">
        <v>228</v>
      </c>
      <c r="C14" s="177" t="s">
        <v>347</v>
      </c>
      <c r="D14" s="159" t="s">
        <v>66</v>
      </c>
      <c r="E14" s="159" t="s">
        <v>66</v>
      </c>
      <c r="F14" s="159" t="s">
        <v>66</v>
      </c>
      <c r="G14" s="159" t="s">
        <v>66</v>
      </c>
      <c r="H14" s="159" t="s">
        <v>3</v>
      </c>
      <c r="I14" s="159" t="s">
        <v>4</v>
      </c>
      <c r="J14" s="5" t="s">
        <v>21</v>
      </c>
      <c r="K14" s="159" t="s">
        <v>22</v>
      </c>
      <c r="L14" s="159">
        <v>1.6</v>
      </c>
      <c r="M14" s="159">
        <v>5</v>
      </c>
      <c r="N14" s="198">
        <v>3</v>
      </c>
      <c r="O14" s="198">
        <v>4</v>
      </c>
      <c r="P14" s="198">
        <v>1</v>
      </c>
      <c r="Q14" s="6">
        <v>1</v>
      </c>
      <c r="R14" s="113" t="s">
        <v>18</v>
      </c>
      <c r="S14" s="113" t="s">
        <v>416</v>
      </c>
      <c r="T14" s="339"/>
      <c r="U14" s="359">
        <v>29.5</v>
      </c>
      <c r="V14" s="359">
        <v>28.5</v>
      </c>
      <c r="W14" s="359">
        <v>25.5</v>
      </c>
      <c r="X14" s="359">
        <v>25.5</v>
      </c>
      <c r="Y14" s="359">
        <v>25.5</v>
      </c>
      <c r="Z14" s="359">
        <v>25.5</v>
      </c>
      <c r="AA14" s="359">
        <v>23</v>
      </c>
      <c r="AB14" s="359">
        <v>23</v>
      </c>
      <c r="AC14" s="388"/>
      <c r="AD14" s="227">
        <v>0</v>
      </c>
      <c r="AE14" s="226"/>
      <c r="AF14" s="227">
        <v>0</v>
      </c>
      <c r="AG14" s="226"/>
      <c r="AH14" s="227">
        <v>0</v>
      </c>
      <c r="AI14" s="226"/>
      <c r="AJ14" s="227">
        <v>0</v>
      </c>
      <c r="AK14" s="226"/>
      <c r="AL14" s="227">
        <v>0</v>
      </c>
      <c r="AM14" s="226"/>
      <c r="AN14" s="227">
        <v>0</v>
      </c>
      <c r="AO14" s="226"/>
      <c r="AP14" s="227">
        <v>0</v>
      </c>
      <c r="AQ14" s="226"/>
      <c r="AR14" s="227">
        <v>0</v>
      </c>
      <c r="AS14" s="226"/>
      <c r="AT14" s="227">
        <v>0</v>
      </c>
      <c r="AU14" s="226"/>
      <c r="AV14" s="227">
        <v>0</v>
      </c>
      <c r="AW14" s="226"/>
      <c r="AX14" s="227">
        <v>0</v>
      </c>
      <c r="AY14" s="226"/>
      <c r="AZ14" s="227">
        <v>0</v>
      </c>
      <c r="BA14" s="226"/>
      <c r="BB14" s="227">
        <v>0</v>
      </c>
      <c r="BC14" s="226"/>
      <c r="BD14" s="227">
        <v>0</v>
      </c>
      <c r="BE14" s="226"/>
      <c r="BF14" s="227">
        <v>0</v>
      </c>
      <c r="BG14" s="226"/>
      <c r="BH14" s="227">
        <v>0</v>
      </c>
      <c r="BI14" s="226"/>
      <c r="BJ14" s="227">
        <v>0</v>
      </c>
      <c r="BK14" s="226"/>
      <c r="BL14" s="227">
        <v>0</v>
      </c>
      <c r="BM14" s="226"/>
      <c r="BN14" s="227">
        <v>0</v>
      </c>
      <c r="BO14" s="226"/>
      <c r="BP14" s="227">
        <v>0</v>
      </c>
      <c r="BQ14" s="226"/>
      <c r="BR14" s="227">
        <v>0</v>
      </c>
      <c r="BS14" s="225">
        <v>18.5</v>
      </c>
    </row>
    <row r="15" spans="1:98" ht="15.75" customHeight="1" x14ac:dyDescent="0.25">
      <c r="A15" s="4" t="s">
        <v>20</v>
      </c>
      <c r="B15" s="177" t="s">
        <v>228</v>
      </c>
      <c r="C15" s="177" t="s">
        <v>348</v>
      </c>
      <c r="D15" s="159" t="s">
        <v>66</v>
      </c>
      <c r="E15" s="159" t="s">
        <v>66</v>
      </c>
      <c r="F15" s="159" t="s">
        <v>66</v>
      </c>
      <c r="G15" s="159" t="s">
        <v>66</v>
      </c>
      <c r="H15" s="159" t="s">
        <v>1</v>
      </c>
      <c r="I15" s="159" t="s">
        <v>4</v>
      </c>
      <c r="J15" s="5" t="s">
        <v>21</v>
      </c>
      <c r="K15" s="159" t="s">
        <v>22</v>
      </c>
      <c r="L15" s="159">
        <v>1.6</v>
      </c>
      <c r="M15" s="159">
        <v>5</v>
      </c>
      <c r="N15" s="198">
        <v>5</v>
      </c>
      <c r="O15" s="198">
        <v>4</v>
      </c>
      <c r="P15" s="198">
        <v>1</v>
      </c>
      <c r="Q15" s="6">
        <v>1</v>
      </c>
      <c r="R15" s="113" t="s">
        <v>18</v>
      </c>
      <c r="S15" s="113" t="s">
        <v>415</v>
      </c>
      <c r="T15" s="339"/>
      <c r="U15" s="359">
        <v>25.5</v>
      </c>
      <c r="V15" s="359">
        <v>24.5</v>
      </c>
      <c r="W15" s="359">
        <v>21</v>
      </c>
      <c r="X15" s="359">
        <v>21</v>
      </c>
      <c r="Y15" s="359">
        <v>21</v>
      </c>
      <c r="Z15" s="359">
        <v>21</v>
      </c>
      <c r="AA15" s="359">
        <v>19</v>
      </c>
      <c r="AB15" s="359">
        <v>19</v>
      </c>
      <c r="AC15" s="388"/>
      <c r="AD15" s="227">
        <v>3.3989519898031444E-2</v>
      </c>
      <c r="AE15" s="226"/>
      <c r="AF15" s="227">
        <v>2.3468954215307425E-2</v>
      </c>
      <c r="AG15" s="226"/>
      <c r="AH15" s="227">
        <v>2.6706051348453275E-2</v>
      </c>
      <c r="AI15" s="226"/>
      <c r="AJ15" s="227">
        <v>1.2948388532583406E-2</v>
      </c>
      <c r="AK15" s="226"/>
      <c r="AL15" s="227">
        <v>1.5376211382442795E-2</v>
      </c>
      <c r="AM15" s="226"/>
      <c r="AN15" s="227">
        <v>1.1329839966010481E-2</v>
      </c>
      <c r="AO15" s="226"/>
      <c r="AP15" s="227">
        <v>1.375766281586987E-2</v>
      </c>
      <c r="AQ15" s="226"/>
      <c r="AR15" s="227">
        <v>4.8556456997187773E-3</v>
      </c>
      <c r="AS15" s="226"/>
      <c r="AT15" s="227">
        <v>4.0463714164323148E-3</v>
      </c>
      <c r="AU15" s="226"/>
      <c r="AV15" s="227">
        <v>8.9020171161510921E-3</v>
      </c>
      <c r="AW15" s="226"/>
      <c r="AX15" s="227">
        <v>5.6649199830052406E-3</v>
      </c>
      <c r="AY15" s="226"/>
      <c r="AZ15" s="227">
        <v>3.2370971331458515E-3</v>
      </c>
      <c r="BA15" s="226"/>
      <c r="BB15" s="227">
        <v>1.6185485665729258E-3</v>
      </c>
      <c r="BC15" s="226"/>
      <c r="BD15" s="227">
        <v>2.4278228498593886E-3</v>
      </c>
      <c r="BE15" s="226"/>
      <c r="BF15" s="227">
        <v>2.4278228498593886E-3</v>
      </c>
      <c r="BG15" s="226"/>
      <c r="BH15" s="227">
        <v>8.0927428328646288E-4</v>
      </c>
      <c r="BI15" s="226"/>
      <c r="BJ15" s="227">
        <v>1.6185485665729258E-3</v>
      </c>
      <c r="BK15" s="226"/>
      <c r="BL15" s="227">
        <v>2.4278228498593886E-3</v>
      </c>
      <c r="BM15" s="226"/>
      <c r="BN15" s="227">
        <v>4.8556456997187773E-3</v>
      </c>
      <c r="BO15" s="226"/>
      <c r="BP15" s="227">
        <v>1.6185485665729258E-3</v>
      </c>
      <c r="BQ15" s="226"/>
      <c r="BR15" s="227">
        <v>6.878831407934935E-2</v>
      </c>
      <c r="BS15" s="225">
        <v>14.5</v>
      </c>
    </row>
    <row r="16" spans="1:98" ht="15.75" customHeight="1" x14ac:dyDescent="0.25">
      <c r="A16" s="4" t="s">
        <v>20</v>
      </c>
      <c r="B16" s="177" t="s">
        <v>228</v>
      </c>
      <c r="C16" s="177" t="s">
        <v>349</v>
      </c>
      <c r="D16" s="159" t="s">
        <v>66</v>
      </c>
      <c r="E16" s="159" t="s">
        <v>66</v>
      </c>
      <c r="F16" s="159" t="s">
        <v>66</v>
      </c>
      <c r="G16" s="159" t="s">
        <v>66</v>
      </c>
      <c r="H16" s="159" t="s">
        <v>3</v>
      </c>
      <c r="I16" s="159" t="s">
        <v>4</v>
      </c>
      <c r="J16" s="5" t="s">
        <v>21</v>
      </c>
      <c r="K16" s="159" t="s">
        <v>22</v>
      </c>
      <c r="L16" s="159">
        <v>1.6</v>
      </c>
      <c r="M16" s="159">
        <v>5</v>
      </c>
      <c r="N16" s="198">
        <v>5</v>
      </c>
      <c r="O16" s="198">
        <v>4</v>
      </c>
      <c r="P16" s="198">
        <v>1</v>
      </c>
      <c r="Q16" s="6">
        <v>1</v>
      </c>
      <c r="R16" s="113" t="s">
        <v>18</v>
      </c>
      <c r="S16" s="113" t="s">
        <v>416</v>
      </c>
      <c r="T16" s="339"/>
      <c r="U16" s="359">
        <v>29.5</v>
      </c>
      <c r="V16" s="359">
        <v>28.5</v>
      </c>
      <c r="W16" s="359">
        <v>25.5</v>
      </c>
      <c r="X16" s="359">
        <v>25.5</v>
      </c>
      <c r="Y16" s="359">
        <v>25.5</v>
      </c>
      <c r="Z16" s="359">
        <v>25.5</v>
      </c>
      <c r="AA16" s="359">
        <v>23</v>
      </c>
      <c r="AB16" s="359">
        <v>23</v>
      </c>
      <c r="AC16" s="388"/>
      <c r="AD16" s="227">
        <v>0</v>
      </c>
      <c r="AE16" s="226"/>
      <c r="AF16" s="227">
        <v>8.0927428328646288E-4</v>
      </c>
      <c r="AG16" s="226"/>
      <c r="AH16" s="227">
        <v>2.4278228498593886E-3</v>
      </c>
      <c r="AI16" s="226"/>
      <c r="AJ16" s="227">
        <v>3.2370971331458515E-3</v>
      </c>
      <c r="AK16" s="226"/>
      <c r="AL16" s="227">
        <v>1.6185485665729258E-3</v>
      </c>
      <c r="AM16" s="226"/>
      <c r="AN16" s="227">
        <v>8.0927428328646288E-4</v>
      </c>
      <c r="AO16" s="226"/>
      <c r="AP16" s="227">
        <v>3.2370971331458515E-3</v>
      </c>
      <c r="AQ16" s="226"/>
      <c r="AR16" s="227">
        <v>8.0927428328646288E-4</v>
      </c>
      <c r="AS16" s="226"/>
      <c r="AT16" s="227">
        <v>0</v>
      </c>
      <c r="AU16" s="226"/>
      <c r="AV16" s="227">
        <v>0</v>
      </c>
      <c r="AW16" s="226"/>
      <c r="AX16" s="227">
        <v>0</v>
      </c>
      <c r="AY16" s="226"/>
      <c r="AZ16" s="227">
        <v>0</v>
      </c>
      <c r="BA16" s="226"/>
      <c r="BB16" s="227">
        <v>0</v>
      </c>
      <c r="BC16" s="226"/>
      <c r="BD16" s="227">
        <v>0</v>
      </c>
      <c r="BE16" s="226"/>
      <c r="BF16" s="227">
        <v>0</v>
      </c>
      <c r="BG16" s="226"/>
      <c r="BH16" s="227">
        <v>0</v>
      </c>
      <c r="BI16" s="226"/>
      <c r="BJ16" s="227">
        <v>0</v>
      </c>
      <c r="BK16" s="226"/>
      <c r="BL16" s="227">
        <v>0</v>
      </c>
      <c r="BM16" s="226"/>
      <c r="BN16" s="227">
        <v>0</v>
      </c>
      <c r="BO16" s="226"/>
      <c r="BP16" s="227">
        <v>0</v>
      </c>
      <c r="BQ16" s="226"/>
      <c r="BR16" s="227">
        <v>1.6185485665729258E-3</v>
      </c>
      <c r="BS16" s="225">
        <v>18.5</v>
      </c>
    </row>
    <row r="17" spans="1:71" ht="15.75" customHeight="1" x14ac:dyDescent="0.25">
      <c r="A17" s="4" t="s">
        <v>27</v>
      </c>
      <c r="B17" s="177" t="s">
        <v>228</v>
      </c>
      <c r="C17" s="177" t="s">
        <v>350</v>
      </c>
      <c r="D17" s="159" t="s">
        <v>66</v>
      </c>
      <c r="E17" s="159" t="s">
        <v>66</v>
      </c>
      <c r="F17" s="159" t="s">
        <v>66</v>
      </c>
      <c r="G17" s="159" t="s">
        <v>66</v>
      </c>
      <c r="H17" s="159" t="s">
        <v>1</v>
      </c>
      <c r="I17" s="159" t="s">
        <v>4</v>
      </c>
      <c r="J17" s="5" t="s">
        <v>21</v>
      </c>
      <c r="K17" s="159" t="s">
        <v>30</v>
      </c>
      <c r="L17" s="159">
        <v>1.8</v>
      </c>
      <c r="M17" s="159">
        <v>5</v>
      </c>
      <c r="N17" s="198">
        <v>5</v>
      </c>
      <c r="O17" s="198">
        <v>5</v>
      </c>
      <c r="P17" s="198">
        <v>2</v>
      </c>
      <c r="Q17" s="6">
        <v>2</v>
      </c>
      <c r="R17" s="113" t="s">
        <v>408</v>
      </c>
      <c r="S17" s="113" t="s">
        <v>418</v>
      </c>
      <c r="T17" s="339"/>
      <c r="U17" s="359">
        <v>33.5</v>
      </c>
      <c r="V17" s="359">
        <v>32.5</v>
      </c>
      <c r="W17" s="359">
        <v>29.5</v>
      </c>
      <c r="X17" s="359">
        <v>29.5</v>
      </c>
      <c r="Y17" s="359">
        <v>29.5</v>
      </c>
      <c r="Z17" s="359">
        <v>29.5</v>
      </c>
      <c r="AA17" s="359">
        <v>27</v>
      </c>
      <c r="AB17" s="359">
        <v>27</v>
      </c>
      <c r="AC17" s="388"/>
      <c r="AD17" s="227">
        <v>1.0520565682724019E-2</v>
      </c>
      <c r="AE17" s="226"/>
      <c r="AF17" s="227">
        <v>5.6649199830052406E-3</v>
      </c>
      <c r="AG17" s="226"/>
      <c r="AH17" s="227">
        <v>4.0463714164323148E-3</v>
      </c>
      <c r="AI17" s="226"/>
      <c r="AJ17" s="227">
        <v>3.2370971331458515E-3</v>
      </c>
      <c r="AK17" s="226"/>
      <c r="AL17" s="227">
        <v>7.2834685495781664E-3</v>
      </c>
      <c r="AM17" s="226"/>
      <c r="AN17" s="227">
        <v>3.2370971331458515E-3</v>
      </c>
      <c r="AO17" s="226"/>
      <c r="AP17" s="227">
        <v>4.0463714164323148E-3</v>
      </c>
      <c r="AQ17" s="226"/>
      <c r="AR17" s="227">
        <v>2.4278228498593886E-3</v>
      </c>
      <c r="AS17" s="226"/>
      <c r="AT17" s="227">
        <v>0</v>
      </c>
      <c r="AU17" s="226"/>
      <c r="AV17" s="227">
        <v>4.8556456997187773E-3</v>
      </c>
      <c r="AW17" s="226"/>
      <c r="AX17" s="227">
        <v>1.6185485665729258E-3</v>
      </c>
      <c r="AY17" s="226"/>
      <c r="AZ17" s="227">
        <v>0</v>
      </c>
      <c r="BA17" s="226"/>
      <c r="BB17" s="227">
        <v>8.0927428328646288E-4</v>
      </c>
      <c r="BC17" s="226"/>
      <c r="BD17" s="227">
        <v>8.0927428328646288E-4</v>
      </c>
      <c r="BE17" s="226"/>
      <c r="BF17" s="227">
        <v>8.0927428328646288E-4</v>
      </c>
      <c r="BG17" s="226"/>
      <c r="BH17" s="227">
        <v>0</v>
      </c>
      <c r="BI17" s="226"/>
      <c r="BJ17" s="227">
        <v>0</v>
      </c>
      <c r="BK17" s="226"/>
      <c r="BL17" s="227">
        <v>1.6185485665729258E-3</v>
      </c>
      <c r="BM17" s="226"/>
      <c r="BN17" s="227">
        <v>8.0927428328646288E-4</v>
      </c>
      <c r="BO17" s="226"/>
      <c r="BP17" s="227">
        <v>0</v>
      </c>
      <c r="BQ17" s="226"/>
      <c r="BR17" s="227">
        <v>6.4741942662917031E-3</v>
      </c>
      <c r="BS17" s="225">
        <v>19.5</v>
      </c>
    </row>
    <row r="18" spans="1:71" ht="15.75" customHeight="1" x14ac:dyDescent="0.25">
      <c r="A18" s="4" t="s">
        <v>27</v>
      </c>
      <c r="B18" s="177" t="s">
        <v>228</v>
      </c>
      <c r="C18" s="177" t="s">
        <v>351</v>
      </c>
      <c r="D18" s="159" t="s">
        <v>66</v>
      </c>
      <c r="E18" s="159" t="s">
        <v>66</v>
      </c>
      <c r="F18" s="159" t="s">
        <v>66</v>
      </c>
      <c r="G18" s="159" t="s">
        <v>66</v>
      </c>
      <c r="H18" s="159" t="s">
        <v>26</v>
      </c>
      <c r="I18" s="159" t="s">
        <v>4</v>
      </c>
      <c r="J18" s="5" t="s">
        <v>21</v>
      </c>
      <c r="K18" s="159" t="s">
        <v>30</v>
      </c>
      <c r="L18" s="159">
        <v>1.8</v>
      </c>
      <c r="M18" s="159">
        <v>5</v>
      </c>
      <c r="N18" s="198">
        <v>5</v>
      </c>
      <c r="O18" s="198">
        <v>5</v>
      </c>
      <c r="P18" s="198">
        <v>2</v>
      </c>
      <c r="Q18" s="6">
        <v>2</v>
      </c>
      <c r="R18" s="113" t="s">
        <v>408</v>
      </c>
      <c r="S18" s="113" t="s">
        <v>417</v>
      </c>
      <c r="T18" s="339"/>
      <c r="U18" s="359">
        <v>33.5</v>
      </c>
      <c r="V18" s="359">
        <v>32.5</v>
      </c>
      <c r="W18" s="359">
        <v>30</v>
      </c>
      <c r="X18" s="359">
        <v>30</v>
      </c>
      <c r="Y18" s="359">
        <v>30</v>
      </c>
      <c r="Z18" s="359">
        <v>30</v>
      </c>
      <c r="AA18" s="359">
        <v>28</v>
      </c>
      <c r="AB18" s="359">
        <v>28</v>
      </c>
      <c r="AC18" s="388"/>
      <c r="AD18" s="227">
        <v>2.4278228498593886E-3</v>
      </c>
      <c r="AE18" s="226"/>
      <c r="AF18" s="227">
        <v>0</v>
      </c>
      <c r="AG18" s="226"/>
      <c r="AH18" s="227">
        <v>8.0927428328646288E-4</v>
      </c>
      <c r="AI18" s="226"/>
      <c r="AJ18" s="227">
        <v>1.6185485665729258E-3</v>
      </c>
      <c r="AK18" s="226"/>
      <c r="AL18" s="227">
        <v>8.0927428328646288E-4</v>
      </c>
      <c r="AM18" s="226"/>
      <c r="AN18" s="227">
        <v>1.6185485665729258E-3</v>
      </c>
      <c r="AO18" s="226"/>
      <c r="AP18" s="227">
        <v>0</v>
      </c>
      <c r="AQ18" s="226"/>
      <c r="AR18" s="227">
        <v>0</v>
      </c>
      <c r="AS18" s="226"/>
      <c r="AT18" s="227">
        <v>0</v>
      </c>
      <c r="AU18" s="226"/>
      <c r="AV18" s="227">
        <v>0</v>
      </c>
      <c r="AW18" s="226"/>
      <c r="AX18" s="227">
        <v>0</v>
      </c>
      <c r="AY18" s="226"/>
      <c r="AZ18" s="227">
        <v>8.0927428328646288E-4</v>
      </c>
      <c r="BA18" s="226"/>
      <c r="BB18" s="227">
        <v>0</v>
      </c>
      <c r="BC18" s="226"/>
      <c r="BD18" s="227">
        <v>8.0927428328646288E-4</v>
      </c>
      <c r="BE18" s="226"/>
      <c r="BF18" s="227">
        <v>8.0927428328646288E-4</v>
      </c>
      <c r="BG18" s="226"/>
      <c r="BH18" s="227">
        <v>0</v>
      </c>
      <c r="BI18" s="226"/>
      <c r="BJ18" s="227">
        <v>0</v>
      </c>
      <c r="BK18" s="226"/>
      <c r="BL18" s="227">
        <v>8.0927428328646288E-4</v>
      </c>
      <c r="BM18" s="226"/>
      <c r="BN18" s="227">
        <v>8.0927428328646288E-4</v>
      </c>
      <c r="BO18" s="226"/>
      <c r="BP18" s="227">
        <v>0</v>
      </c>
      <c r="BQ18" s="226"/>
      <c r="BR18" s="227">
        <v>8.0927428328646288E-4</v>
      </c>
      <c r="BS18" s="225">
        <v>20.5</v>
      </c>
    </row>
    <row r="19" spans="1:71" ht="15.75" customHeight="1" x14ac:dyDescent="0.25">
      <c r="A19" s="4" t="s">
        <v>28</v>
      </c>
      <c r="B19" s="177" t="s">
        <v>228</v>
      </c>
      <c r="C19" s="177" t="s">
        <v>350</v>
      </c>
      <c r="D19" s="159" t="s">
        <v>66</v>
      </c>
      <c r="E19" s="159" t="s">
        <v>66</v>
      </c>
      <c r="F19" s="159" t="s">
        <v>66</v>
      </c>
      <c r="G19" s="159" t="s">
        <v>66</v>
      </c>
      <c r="H19" s="159" t="s">
        <v>1</v>
      </c>
      <c r="I19" s="159" t="s">
        <v>4</v>
      </c>
      <c r="J19" s="5" t="s">
        <v>21</v>
      </c>
      <c r="K19" s="159" t="s">
        <v>29</v>
      </c>
      <c r="L19" s="246">
        <v>2</v>
      </c>
      <c r="M19" s="159">
        <v>5</v>
      </c>
      <c r="N19" s="198">
        <v>5</v>
      </c>
      <c r="O19" s="198">
        <v>5</v>
      </c>
      <c r="P19" s="198">
        <v>2</v>
      </c>
      <c r="Q19" s="6">
        <v>1</v>
      </c>
      <c r="R19" s="113" t="s">
        <v>408</v>
      </c>
      <c r="S19" s="113" t="s">
        <v>418</v>
      </c>
      <c r="T19" s="339"/>
      <c r="U19" s="359">
        <v>29.5</v>
      </c>
      <c r="V19" s="359">
        <v>28</v>
      </c>
      <c r="W19" s="359">
        <v>25</v>
      </c>
      <c r="X19" s="359">
        <v>25</v>
      </c>
      <c r="Y19" s="359">
        <v>25</v>
      </c>
      <c r="Z19" s="359">
        <v>25</v>
      </c>
      <c r="AA19" s="359">
        <v>22.5</v>
      </c>
      <c r="AB19" s="359">
        <v>22.5</v>
      </c>
      <c r="AC19" s="388"/>
      <c r="AD19" s="227">
        <v>1.6185485665729259E-2</v>
      </c>
      <c r="AE19" s="226"/>
      <c r="AF19" s="227">
        <v>1.2139114249296944E-2</v>
      </c>
      <c r="AG19" s="226"/>
      <c r="AH19" s="227">
        <v>1.1329839966010481E-2</v>
      </c>
      <c r="AI19" s="226"/>
      <c r="AJ19" s="227">
        <v>4.8556456997187773E-3</v>
      </c>
      <c r="AK19" s="226"/>
      <c r="AL19" s="227">
        <v>8.0927428328646297E-3</v>
      </c>
      <c r="AM19" s="226"/>
      <c r="AN19" s="227">
        <v>3.2370971331458515E-3</v>
      </c>
      <c r="AO19" s="226"/>
      <c r="AP19" s="227">
        <v>4.0463714164323148E-3</v>
      </c>
      <c r="AQ19" s="226"/>
      <c r="AR19" s="227">
        <v>1.6185485665729258E-3</v>
      </c>
      <c r="AS19" s="226"/>
      <c r="AT19" s="227">
        <v>3.2370971331458515E-3</v>
      </c>
      <c r="AU19" s="226"/>
      <c r="AV19" s="227">
        <v>4.8556456997187773E-3</v>
      </c>
      <c r="AW19" s="226"/>
      <c r="AX19" s="227">
        <v>3.2370971331458515E-3</v>
      </c>
      <c r="AY19" s="226"/>
      <c r="AZ19" s="227">
        <v>2.4278228498593886E-3</v>
      </c>
      <c r="BA19" s="226"/>
      <c r="BB19" s="227">
        <v>8.0927428328646288E-4</v>
      </c>
      <c r="BC19" s="226"/>
      <c r="BD19" s="227">
        <v>8.0927428328646288E-4</v>
      </c>
      <c r="BE19" s="226"/>
      <c r="BF19" s="227">
        <v>8.0927428328646288E-4</v>
      </c>
      <c r="BG19" s="226"/>
      <c r="BH19" s="227">
        <v>8.0927428328646288E-4</v>
      </c>
      <c r="BI19" s="226"/>
      <c r="BJ19" s="227">
        <v>2.4278228498593886E-3</v>
      </c>
      <c r="BK19" s="226"/>
      <c r="BL19" s="227">
        <v>8.0927428328646288E-4</v>
      </c>
      <c r="BM19" s="226"/>
      <c r="BN19" s="227">
        <v>8.0927428328646288E-4</v>
      </c>
      <c r="BO19" s="226"/>
      <c r="BP19" s="227">
        <v>0</v>
      </c>
      <c r="BQ19" s="226"/>
      <c r="BR19" s="227">
        <v>0.14647864527484977</v>
      </c>
      <c r="BS19" s="225">
        <v>16.5</v>
      </c>
    </row>
    <row r="20" spans="1:71" ht="15.75" customHeight="1" x14ac:dyDescent="0.25">
      <c r="A20" s="4" t="s">
        <v>28</v>
      </c>
      <c r="B20" s="177" t="s">
        <v>228</v>
      </c>
      <c r="C20" s="177" t="s">
        <v>351</v>
      </c>
      <c r="D20" s="159" t="s">
        <v>66</v>
      </c>
      <c r="E20" s="159" t="s">
        <v>66</v>
      </c>
      <c r="F20" s="159" t="s">
        <v>66</v>
      </c>
      <c r="G20" s="159" t="s">
        <v>66</v>
      </c>
      <c r="H20" s="159" t="s">
        <v>26</v>
      </c>
      <c r="I20" s="159" t="s">
        <v>4</v>
      </c>
      <c r="J20" s="5" t="s">
        <v>21</v>
      </c>
      <c r="K20" s="159" t="s">
        <v>29</v>
      </c>
      <c r="L20" s="246">
        <v>2</v>
      </c>
      <c r="M20" s="159">
        <v>5</v>
      </c>
      <c r="N20" s="198">
        <v>5</v>
      </c>
      <c r="O20" s="198">
        <v>5</v>
      </c>
      <c r="P20" s="198">
        <v>2</v>
      </c>
      <c r="Q20" s="6">
        <v>1</v>
      </c>
      <c r="R20" s="113" t="s">
        <v>408</v>
      </c>
      <c r="S20" s="113" t="s">
        <v>417</v>
      </c>
      <c r="T20" s="339"/>
      <c r="U20" s="359">
        <v>33.5</v>
      </c>
      <c r="V20" s="359">
        <v>32.5</v>
      </c>
      <c r="W20" s="359">
        <v>29</v>
      </c>
      <c r="X20" s="359">
        <v>29</v>
      </c>
      <c r="Y20" s="359">
        <v>29</v>
      </c>
      <c r="Z20" s="359">
        <v>29</v>
      </c>
      <c r="AA20" s="359">
        <v>27</v>
      </c>
      <c r="AB20" s="359">
        <v>27</v>
      </c>
      <c r="AC20" s="388"/>
      <c r="AD20" s="227">
        <v>3.2370971331458515E-3</v>
      </c>
      <c r="AE20" s="226"/>
      <c r="AF20" s="227">
        <v>8.0927428328646288E-4</v>
      </c>
      <c r="AG20" s="226"/>
      <c r="AH20" s="227">
        <v>2.4278228498593886E-3</v>
      </c>
      <c r="AI20" s="226"/>
      <c r="AJ20" s="227">
        <v>8.0927428328646288E-4</v>
      </c>
      <c r="AK20" s="226"/>
      <c r="AL20" s="227">
        <v>2.4278228498593886E-3</v>
      </c>
      <c r="AM20" s="226"/>
      <c r="AN20" s="227">
        <v>8.0927428328646288E-4</v>
      </c>
      <c r="AO20" s="226"/>
      <c r="AP20" s="227">
        <v>8.0927428328646288E-4</v>
      </c>
      <c r="AQ20" s="226"/>
      <c r="AR20" s="227">
        <v>0</v>
      </c>
      <c r="AS20" s="226"/>
      <c r="AT20" s="227">
        <v>0</v>
      </c>
      <c r="AU20" s="226"/>
      <c r="AV20" s="227">
        <v>8.0927428328646288E-4</v>
      </c>
      <c r="AW20" s="226"/>
      <c r="AX20" s="227">
        <v>0</v>
      </c>
      <c r="AY20" s="226"/>
      <c r="AZ20" s="227">
        <v>0</v>
      </c>
      <c r="BA20" s="226"/>
      <c r="BB20" s="227">
        <v>0</v>
      </c>
      <c r="BC20" s="226"/>
      <c r="BD20" s="227">
        <v>0</v>
      </c>
      <c r="BE20" s="226"/>
      <c r="BF20" s="227">
        <v>0</v>
      </c>
      <c r="BG20" s="226"/>
      <c r="BH20" s="227">
        <v>0</v>
      </c>
      <c r="BI20" s="226"/>
      <c r="BJ20" s="227">
        <v>0</v>
      </c>
      <c r="BK20" s="226"/>
      <c r="BL20" s="227">
        <v>0</v>
      </c>
      <c r="BM20" s="226"/>
      <c r="BN20" s="227">
        <v>0</v>
      </c>
      <c r="BO20" s="226"/>
      <c r="BP20" s="227">
        <v>8.0927428328646288E-4</v>
      </c>
      <c r="BQ20" s="226"/>
      <c r="BR20" s="227">
        <v>0</v>
      </c>
      <c r="BS20" s="225">
        <v>19.5</v>
      </c>
    </row>
    <row r="21" spans="1:71" ht="15.75" customHeight="1" x14ac:dyDescent="0.25">
      <c r="A21" s="4" t="s">
        <v>45</v>
      </c>
      <c r="B21" s="177" t="s">
        <v>228</v>
      </c>
      <c r="C21" s="177" t="s">
        <v>352</v>
      </c>
      <c r="D21" s="159" t="s">
        <v>66</v>
      </c>
      <c r="E21" s="159" t="s">
        <v>66</v>
      </c>
      <c r="F21" s="159" t="s">
        <v>66</v>
      </c>
      <c r="G21" s="159" t="s">
        <v>66</v>
      </c>
      <c r="H21" s="159" t="s">
        <v>1</v>
      </c>
      <c r="I21" s="159" t="s">
        <v>4</v>
      </c>
      <c r="J21" s="5" t="s">
        <v>41</v>
      </c>
      <c r="K21" s="159" t="s">
        <v>46</v>
      </c>
      <c r="L21" s="159">
        <v>1.6</v>
      </c>
      <c r="M21" s="159">
        <v>5</v>
      </c>
      <c r="N21" s="198">
        <v>5</v>
      </c>
      <c r="O21" s="198">
        <v>5</v>
      </c>
      <c r="P21" s="198">
        <v>2</v>
      </c>
      <c r="Q21" s="6">
        <v>2</v>
      </c>
      <c r="R21" s="113" t="s">
        <v>86</v>
      </c>
      <c r="S21" s="113" t="s">
        <v>421</v>
      </c>
      <c r="T21" s="339"/>
      <c r="U21" s="359">
        <v>29.5</v>
      </c>
      <c r="V21" s="359">
        <v>28</v>
      </c>
      <c r="W21" s="359">
        <v>25</v>
      </c>
      <c r="X21" s="359">
        <v>25</v>
      </c>
      <c r="Y21" s="359">
        <v>25</v>
      </c>
      <c r="Z21" s="359">
        <v>25</v>
      </c>
      <c r="AA21" s="359">
        <v>22.5</v>
      </c>
      <c r="AB21" s="359">
        <v>22.5</v>
      </c>
      <c r="AC21" s="388"/>
      <c r="AD21" s="227">
        <v>0</v>
      </c>
      <c r="AE21" s="226"/>
      <c r="AF21" s="227">
        <v>8.0927428328646288E-4</v>
      </c>
      <c r="AG21" s="226"/>
      <c r="AH21" s="227">
        <v>0</v>
      </c>
      <c r="AI21" s="226"/>
      <c r="AJ21" s="227">
        <v>0</v>
      </c>
      <c r="AK21" s="226"/>
      <c r="AL21" s="227">
        <v>8.0927428328646288E-4</v>
      </c>
      <c r="AM21" s="226"/>
      <c r="AN21" s="227">
        <v>0</v>
      </c>
      <c r="AO21" s="226"/>
      <c r="AP21" s="227">
        <v>0</v>
      </c>
      <c r="AQ21" s="226"/>
      <c r="AR21" s="227">
        <v>8.0927428328646288E-4</v>
      </c>
      <c r="AS21" s="226"/>
      <c r="AT21" s="227">
        <v>0</v>
      </c>
      <c r="AU21" s="226"/>
      <c r="AV21" s="227">
        <v>0</v>
      </c>
      <c r="AW21" s="226"/>
      <c r="AX21" s="227">
        <v>0</v>
      </c>
      <c r="AY21" s="226"/>
      <c r="AZ21" s="227">
        <v>0</v>
      </c>
      <c r="BA21" s="226"/>
      <c r="BB21" s="227">
        <v>0</v>
      </c>
      <c r="BC21" s="226"/>
      <c r="BD21" s="227">
        <v>0</v>
      </c>
      <c r="BE21" s="226"/>
      <c r="BF21" s="227">
        <v>0</v>
      </c>
      <c r="BG21" s="226"/>
      <c r="BH21" s="227">
        <v>0</v>
      </c>
      <c r="BI21" s="226"/>
      <c r="BJ21" s="227">
        <v>0</v>
      </c>
      <c r="BK21" s="226"/>
      <c r="BL21" s="227">
        <v>0</v>
      </c>
      <c r="BM21" s="226"/>
      <c r="BN21" s="227">
        <v>0</v>
      </c>
      <c r="BO21" s="226"/>
      <c r="BP21" s="227">
        <v>0</v>
      </c>
      <c r="BQ21" s="226"/>
      <c r="BR21" s="227">
        <v>0</v>
      </c>
      <c r="BS21" s="225">
        <v>16.5</v>
      </c>
    </row>
    <row r="22" spans="1:71" ht="15.75" customHeight="1" x14ac:dyDescent="0.25">
      <c r="A22" s="4" t="s">
        <v>45</v>
      </c>
      <c r="B22" s="177" t="s">
        <v>228</v>
      </c>
      <c r="C22" s="177" t="s">
        <v>353</v>
      </c>
      <c r="D22" s="159" t="s">
        <v>66</v>
      </c>
      <c r="E22" s="159" t="s">
        <v>66</v>
      </c>
      <c r="F22" s="159" t="s">
        <v>66</v>
      </c>
      <c r="G22" s="159" t="s">
        <v>66</v>
      </c>
      <c r="H22" s="159" t="s">
        <v>26</v>
      </c>
      <c r="I22" s="159" t="s">
        <v>4</v>
      </c>
      <c r="J22" s="5" t="s">
        <v>41</v>
      </c>
      <c r="K22" s="159" t="s">
        <v>46</v>
      </c>
      <c r="L22" s="159">
        <v>1.6</v>
      </c>
      <c r="M22" s="159">
        <v>5</v>
      </c>
      <c r="N22" s="198">
        <v>5</v>
      </c>
      <c r="O22" s="198">
        <v>5</v>
      </c>
      <c r="P22" s="198">
        <v>2</v>
      </c>
      <c r="Q22" s="6">
        <v>2</v>
      </c>
      <c r="R22" s="113" t="s">
        <v>86</v>
      </c>
      <c r="S22" s="113" t="s">
        <v>422</v>
      </c>
      <c r="T22" s="339"/>
      <c r="U22" s="359">
        <v>34</v>
      </c>
      <c r="V22" s="359">
        <v>32.5</v>
      </c>
      <c r="W22" s="359">
        <v>29</v>
      </c>
      <c r="X22" s="359">
        <v>29</v>
      </c>
      <c r="Y22" s="359">
        <v>29</v>
      </c>
      <c r="Z22" s="359">
        <v>29</v>
      </c>
      <c r="AA22" s="359">
        <v>27</v>
      </c>
      <c r="AB22" s="359">
        <v>27</v>
      </c>
      <c r="AC22" s="388"/>
      <c r="AD22" s="227">
        <v>0</v>
      </c>
      <c r="AE22" s="226"/>
      <c r="AF22" s="227">
        <v>0</v>
      </c>
      <c r="AG22" s="226"/>
      <c r="AH22" s="227">
        <v>0</v>
      </c>
      <c r="AI22" s="226"/>
      <c r="AJ22" s="227">
        <v>0</v>
      </c>
      <c r="AK22" s="226"/>
      <c r="AL22" s="227">
        <v>0</v>
      </c>
      <c r="AM22" s="226"/>
      <c r="AN22" s="227">
        <v>0</v>
      </c>
      <c r="AO22" s="226"/>
      <c r="AP22" s="227">
        <v>0</v>
      </c>
      <c r="AQ22" s="226"/>
      <c r="AR22" s="227">
        <v>0</v>
      </c>
      <c r="AS22" s="226"/>
      <c r="AT22" s="227">
        <v>0</v>
      </c>
      <c r="AU22" s="226"/>
      <c r="AV22" s="227">
        <v>0</v>
      </c>
      <c r="AW22" s="226"/>
      <c r="AX22" s="227">
        <v>0</v>
      </c>
      <c r="AY22" s="226"/>
      <c r="AZ22" s="227">
        <v>0</v>
      </c>
      <c r="BA22" s="226"/>
      <c r="BB22" s="227">
        <v>0</v>
      </c>
      <c r="BC22" s="226"/>
      <c r="BD22" s="227">
        <v>0</v>
      </c>
      <c r="BE22" s="226"/>
      <c r="BF22" s="227">
        <v>0</v>
      </c>
      <c r="BG22" s="226"/>
      <c r="BH22" s="227">
        <v>0</v>
      </c>
      <c r="BI22" s="226"/>
      <c r="BJ22" s="227">
        <v>0</v>
      </c>
      <c r="BK22" s="226"/>
      <c r="BL22" s="227">
        <v>0</v>
      </c>
      <c r="BM22" s="226"/>
      <c r="BN22" s="227">
        <v>0</v>
      </c>
      <c r="BO22" s="226"/>
      <c r="BP22" s="227">
        <v>0</v>
      </c>
      <c r="BQ22" s="226"/>
      <c r="BR22" s="227">
        <v>0</v>
      </c>
      <c r="BS22" s="225">
        <v>19.5</v>
      </c>
    </row>
    <row r="23" spans="1:71" ht="15.75" customHeight="1" x14ac:dyDescent="0.25">
      <c r="A23" s="4" t="s">
        <v>47</v>
      </c>
      <c r="B23" s="177" t="s">
        <v>228</v>
      </c>
      <c r="C23" s="177" t="s">
        <v>354</v>
      </c>
      <c r="D23" s="159" t="s">
        <v>66</v>
      </c>
      <c r="E23" s="159" t="s">
        <v>66</v>
      </c>
      <c r="F23" s="159" t="s">
        <v>66</v>
      </c>
      <c r="G23" s="159" t="s">
        <v>66</v>
      </c>
      <c r="H23" s="159" t="s">
        <v>1</v>
      </c>
      <c r="I23" s="159" t="s">
        <v>4</v>
      </c>
      <c r="J23" s="5" t="s">
        <v>78</v>
      </c>
      <c r="K23" s="159" t="s">
        <v>48</v>
      </c>
      <c r="L23" s="159">
        <v>2.2000000000000002</v>
      </c>
      <c r="M23" s="159">
        <v>5</v>
      </c>
      <c r="N23" s="198">
        <v>5</v>
      </c>
      <c r="O23" s="198">
        <v>5</v>
      </c>
      <c r="P23" s="198">
        <v>2</v>
      </c>
      <c r="Q23" s="6">
        <v>2</v>
      </c>
      <c r="R23" s="113" t="s">
        <v>431</v>
      </c>
      <c r="S23" s="113" t="s">
        <v>432</v>
      </c>
      <c r="T23" s="339"/>
      <c r="U23" s="359">
        <v>49</v>
      </c>
      <c r="V23" s="359">
        <v>48</v>
      </c>
      <c r="W23" s="359">
        <v>41.5</v>
      </c>
      <c r="X23" s="359">
        <v>41.5</v>
      </c>
      <c r="Y23" s="359">
        <v>41.5</v>
      </c>
      <c r="Z23" s="359">
        <v>41.5</v>
      </c>
      <c r="AA23" s="359">
        <v>36.5</v>
      </c>
      <c r="AB23" s="359">
        <v>36.5</v>
      </c>
      <c r="AC23" s="388"/>
      <c r="AD23" s="227">
        <v>4.0463714164323148E-3</v>
      </c>
      <c r="AE23" s="226"/>
      <c r="AF23" s="227">
        <v>0</v>
      </c>
      <c r="AG23" s="226"/>
      <c r="AH23" s="227">
        <v>0</v>
      </c>
      <c r="AI23" s="226"/>
      <c r="AJ23" s="227">
        <v>1.6185485665729258E-3</v>
      </c>
      <c r="AK23" s="226"/>
      <c r="AL23" s="227">
        <v>0</v>
      </c>
      <c r="AM23" s="226"/>
      <c r="AN23" s="227">
        <v>0</v>
      </c>
      <c r="AO23" s="226"/>
      <c r="AP23" s="227">
        <v>8.0927428328646288E-4</v>
      </c>
      <c r="AQ23" s="226"/>
      <c r="AR23" s="227">
        <v>8.0927428328646288E-4</v>
      </c>
      <c r="AS23" s="226"/>
      <c r="AT23" s="227">
        <v>0</v>
      </c>
      <c r="AU23" s="226"/>
      <c r="AV23" s="227">
        <v>1.6185485665729258E-3</v>
      </c>
      <c r="AW23" s="226"/>
      <c r="AX23" s="227">
        <v>0</v>
      </c>
      <c r="AY23" s="226"/>
      <c r="AZ23" s="227">
        <v>8.0927428328646288E-4</v>
      </c>
      <c r="BA23" s="226"/>
      <c r="BB23" s="227">
        <v>8.0927428328646288E-4</v>
      </c>
      <c r="BC23" s="226"/>
      <c r="BD23" s="227">
        <v>0</v>
      </c>
      <c r="BE23" s="226"/>
      <c r="BF23" s="227">
        <v>0</v>
      </c>
      <c r="BG23" s="226"/>
      <c r="BH23" s="227">
        <v>0</v>
      </c>
      <c r="BI23" s="226"/>
      <c r="BJ23" s="227">
        <v>8.0927428328646288E-4</v>
      </c>
      <c r="BK23" s="226"/>
      <c r="BL23" s="227">
        <v>0</v>
      </c>
      <c r="BM23" s="226"/>
      <c r="BN23" s="227">
        <v>0</v>
      </c>
      <c r="BO23" s="226"/>
      <c r="BP23" s="227">
        <v>8.0927428328646288E-4</v>
      </c>
      <c r="BQ23" s="226"/>
      <c r="BR23" s="227">
        <v>8.0927428328646288E-4</v>
      </c>
      <c r="BS23" s="225">
        <v>30</v>
      </c>
    </row>
    <row r="24" spans="1:71" ht="15.75" customHeight="1" x14ac:dyDescent="0.25">
      <c r="A24" s="4" t="s">
        <v>47</v>
      </c>
      <c r="B24" s="177" t="s">
        <v>228</v>
      </c>
      <c r="C24" s="177" t="s">
        <v>355</v>
      </c>
      <c r="D24" s="159" t="s">
        <v>66</v>
      </c>
      <c r="E24" s="159" t="s">
        <v>66</v>
      </c>
      <c r="F24" s="159" t="s">
        <v>66</v>
      </c>
      <c r="G24" s="159" t="s">
        <v>66</v>
      </c>
      <c r="H24" s="159" t="s">
        <v>26</v>
      </c>
      <c r="I24" s="159" t="s">
        <v>4</v>
      </c>
      <c r="J24" s="5" t="s">
        <v>78</v>
      </c>
      <c r="K24" s="159" t="s">
        <v>48</v>
      </c>
      <c r="L24" s="159">
        <v>2.2000000000000002</v>
      </c>
      <c r="M24" s="159">
        <v>5</v>
      </c>
      <c r="N24" s="198">
        <v>5</v>
      </c>
      <c r="O24" s="198">
        <v>5</v>
      </c>
      <c r="P24" s="198">
        <v>2</v>
      </c>
      <c r="Q24" s="6">
        <v>2</v>
      </c>
      <c r="R24" s="113" t="s">
        <v>431</v>
      </c>
      <c r="S24" s="113" t="s">
        <v>433</v>
      </c>
      <c r="T24" s="339"/>
      <c r="U24" s="359">
        <v>49</v>
      </c>
      <c r="V24" s="359">
        <v>48</v>
      </c>
      <c r="W24" s="359">
        <v>41.5</v>
      </c>
      <c r="X24" s="359">
        <v>41.5</v>
      </c>
      <c r="Y24" s="359">
        <v>41.5</v>
      </c>
      <c r="Z24" s="359">
        <v>41.5</v>
      </c>
      <c r="AA24" s="359">
        <v>36.5</v>
      </c>
      <c r="AB24" s="359">
        <v>36.5</v>
      </c>
      <c r="AC24" s="388"/>
      <c r="AD24" s="227">
        <v>0</v>
      </c>
      <c r="AE24" s="226"/>
      <c r="AF24" s="227">
        <v>1.6185485665729258E-3</v>
      </c>
      <c r="AG24" s="226"/>
      <c r="AH24" s="227">
        <v>1.6185485665729258E-3</v>
      </c>
      <c r="AI24" s="226"/>
      <c r="AJ24" s="227">
        <v>2.4278228498593886E-3</v>
      </c>
      <c r="AK24" s="226"/>
      <c r="AL24" s="227">
        <v>1.6185485665729258E-3</v>
      </c>
      <c r="AM24" s="226"/>
      <c r="AN24" s="227">
        <v>8.0927428328646288E-4</v>
      </c>
      <c r="AO24" s="226"/>
      <c r="AP24" s="227">
        <v>0</v>
      </c>
      <c r="AQ24" s="226"/>
      <c r="AR24" s="227">
        <v>0</v>
      </c>
      <c r="AS24" s="226"/>
      <c r="AT24" s="227">
        <v>0</v>
      </c>
      <c r="AU24" s="226"/>
      <c r="AV24" s="227">
        <v>0</v>
      </c>
      <c r="AW24" s="226"/>
      <c r="AX24" s="227">
        <v>0</v>
      </c>
      <c r="AY24" s="226"/>
      <c r="AZ24" s="227">
        <v>0</v>
      </c>
      <c r="BA24" s="226"/>
      <c r="BB24" s="227">
        <v>0</v>
      </c>
      <c r="BC24" s="226"/>
      <c r="BD24" s="227">
        <v>0</v>
      </c>
      <c r="BE24" s="226"/>
      <c r="BF24" s="227">
        <v>8.0927428328646288E-4</v>
      </c>
      <c r="BG24" s="226"/>
      <c r="BH24" s="227">
        <v>0</v>
      </c>
      <c r="BI24" s="226"/>
      <c r="BJ24" s="227">
        <v>0</v>
      </c>
      <c r="BK24" s="226"/>
      <c r="BL24" s="227">
        <v>0</v>
      </c>
      <c r="BM24" s="226"/>
      <c r="BN24" s="227">
        <v>0</v>
      </c>
      <c r="BO24" s="226"/>
      <c r="BP24" s="227">
        <v>0</v>
      </c>
      <c r="BQ24" s="226"/>
      <c r="BR24" s="227">
        <v>1.6185485665729258E-3</v>
      </c>
      <c r="BS24" s="225">
        <v>30</v>
      </c>
    </row>
    <row r="25" spans="1:71" ht="15.75" customHeight="1" x14ac:dyDescent="0.25">
      <c r="A25" s="4" t="s">
        <v>33</v>
      </c>
      <c r="B25" s="177" t="s">
        <v>228</v>
      </c>
      <c r="C25" s="177" t="s">
        <v>356</v>
      </c>
      <c r="D25" s="159" t="s">
        <v>66</v>
      </c>
      <c r="E25" s="159" t="s">
        <v>66</v>
      </c>
      <c r="F25" s="159" t="s">
        <v>66</v>
      </c>
      <c r="G25" s="159" t="s">
        <v>66</v>
      </c>
      <c r="H25" s="159" t="s">
        <v>1</v>
      </c>
      <c r="I25" s="159" t="s">
        <v>4</v>
      </c>
      <c r="J25" s="5" t="s">
        <v>21</v>
      </c>
      <c r="K25" s="159" t="s">
        <v>34</v>
      </c>
      <c r="L25" s="159">
        <v>1.8</v>
      </c>
      <c r="M25" s="159">
        <v>7</v>
      </c>
      <c r="N25" s="198">
        <v>5</v>
      </c>
      <c r="O25" s="198">
        <v>7</v>
      </c>
      <c r="P25" s="198">
        <v>0</v>
      </c>
      <c r="Q25" s="6">
        <v>0</v>
      </c>
      <c r="R25" s="113" t="s">
        <v>408</v>
      </c>
      <c r="S25" s="113" t="s">
        <v>419</v>
      </c>
      <c r="T25" s="339"/>
      <c r="U25" s="359">
        <v>34</v>
      </c>
      <c r="V25" s="359">
        <v>32.5</v>
      </c>
      <c r="W25" s="359">
        <v>29</v>
      </c>
      <c r="X25" s="359">
        <v>29</v>
      </c>
      <c r="Y25" s="359">
        <v>29</v>
      </c>
      <c r="Z25" s="359">
        <v>29</v>
      </c>
      <c r="AA25" s="359">
        <v>27</v>
      </c>
      <c r="AB25" s="359">
        <v>27</v>
      </c>
      <c r="AC25" s="388"/>
      <c r="AD25" s="227">
        <v>1.2948388532583406E-2</v>
      </c>
      <c r="AE25" s="226"/>
      <c r="AF25" s="227">
        <v>4.8556456997187773E-3</v>
      </c>
      <c r="AG25" s="226"/>
      <c r="AH25" s="227">
        <v>1.2139114249296944E-2</v>
      </c>
      <c r="AI25" s="226"/>
      <c r="AJ25" s="227">
        <v>4.0463714164323148E-3</v>
      </c>
      <c r="AK25" s="226"/>
      <c r="AL25" s="227">
        <v>2.4278228498593886E-3</v>
      </c>
      <c r="AM25" s="226"/>
      <c r="AN25" s="227">
        <v>3.2370971331458515E-3</v>
      </c>
      <c r="AO25" s="226"/>
      <c r="AP25" s="227">
        <v>4.8556456997187773E-3</v>
      </c>
      <c r="AQ25" s="226"/>
      <c r="AR25" s="227">
        <v>2.4278228498593886E-3</v>
      </c>
      <c r="AS25" s="226"/>
      <c r="AT25" s="227">
        <v>3.2370971331458515E-3</v>
      </c>
      <c r="AU25" s="226"/>
      <c r="AV25" s="227">
        <v>5.6649199830052406E-3</v>
      </c>
      <c r="AW25" s="226"/>
      <c r="AX25" s="227">
        <v>1.6185485665729258E-3</v>
      </c>
      <c r="AY25" s="226"/>
      <c r="AZ25" s="227">
        <v>0</v>
      </c>
      <c r="BA25" s="226"/>
      <c r="BB25" s="227">
        <v>8.0927428328646288E-4</v>
      </c>
      <c r="BC25" s="226"/>
      <c r="BD25" s="227">
        <v>0</v>
      </c>
      <c r="BE25" s="226"/>
      <c r="BF25" s="227">
        <v>1.6185485665729258E-3</v>
      </c>
      <c r="BG25" s="226"/>
      <c r="BH25" s="227">
        <v>4.0463714164323148E-3</v>
      </c>
      <c r="BI25" s="226"/>
      <c r="BJ25" s="227">
        <v>0</v>
      </c>
      <c r="BK25" s="226"/>
      <c r="BL25" s="227">
        <v>8.0927428328646288E-4</v>
      </c>
      <c r="BM25" s="226"/>
      <c r="BN25" s="227">
        <v>0</v>
      </c>
      <c r="BO25" s="226"/>
      <c r="BP25" s="227">
        <v>0</v>
      </c>
      <c r="BQ25" s="226"/>
      <c r="BR25" s="227">
        <v>4.8556456997187773E-3</v>
      </c>
      <c r="BS25" s="225">
        <v>22.5</v>
      </c>
    </row>
    <row r="26" spans="1:71" ht="15.75" customHeight="1" x14ac:dyDescent="0.25">
      <c r="A26" s="4" t="s">
        <v>33</v>
      </c>
      <c r="B26" s="177" t="s">
        <v>228</v>
      </c>
      <c r="C26" s="177" t="s">
        <v>357</v>
      </c>
      <c r="D26" s="159" t="s">
        <v>66</v>
      </c>
      <c r="E26" s="159" t="s">
        <v>66</v>
      </c>
      <c r="F26" s="159" t="s">
        <v>66</v>
      </c>
      <c r="G26" s="159" t="s">
        <v>66</v>
      </c>
      <c r="H26" s="159" t="s">
        <v>26</v>
      </c>
      <c r="I26" s="159" t="s">
        <v>4</v>
      </c>
      <c r="J26" s="5" t="s">
        <v>21</v>
      </c>
      <c r="K26" s="159" t="s">
        <v>34</v>
      </c>
      <c r="L26" s="159">
        <v>1.8</v>
      </c>
      <c r="M26" s="159">
        <v>7</v>
      </c>
      <c r="N26" s="198">
        <v>5</v>
      </c>
      <c r="O26" s="198">
        <v>7</v>
      </c>
      <c r="P26" s="198">
        <v>0</v>
      </c>
      <c r="Q26" s="6">
        <v>0</v>
      </c>
      <c r="R26" s="113" t="s">
        <v>408</v>
      </c>
      <c r="S26" s="113" t="s">
        <v>420</v>
      </c>
      <c r="T26" s="339"/>
      <c r="U26" s="359">
        <v>39</v>
      </c>
      <c r="V26" s="359">
        <v>37.5</v>
      </c>
      <c r="W26" s="359">
        <v>34</v>
      </c>
      <c r="X26" s="359">
        <v>34</v>
      </c>
      <c r="Y26" s="359">
        <v>34</v>
      </c>
      <c r="Z26" s="359">
        <v>34</v>
      </c>
      <c r="AA26" s="359">
        <v>30</v>
      </c>
      <c r="AB26" s="359">
        <v>30</v>
      </c>
      <c r="AC26" s="388"/>
      <c r="AD26" s="227">
        <v>3.2370971331458515E-3</v>
      </c>
      <c r="AE26" s="226"/>
      <c r="AF26" s="227">
        <v>4.0463714164323148E-3</v>
      </c>
      <c r="AG26" s="226"/>
      <c r="AH26" s="227">
        <v>8.0927428328646297E-3</v>
      </c>
      <c r="AI26" s="226"/>
      <c r="AJ26" s="227">
        <v>1.6185485665729258E-3</v>
      </c>
      <c r="AK26" s="226"/>
      <c r="AL26" s="227">
        <v>8.0927428328646288E-4</v>
      </c>
      <c r="AM26" s="226"/>
      <c r="AN26" s="227">
        <v>2.4278228498593886E-3</v>
      </c>
      <c r="AO26" s="226"/>
      <c r="AP26" s="227">
        <v>8.0927428328646288E-4</v>
      </c>
      <c r="AQ26" s="226"/>
      <c r="AR26" s="227">
        <v>8.0927428328646288E-4</v>
      </c>
      <c r="AS26" s="226"/>
      <c r="AT26" s="227">
        <v>0</v>
      </c>
      <c r="AU26" s="226"/>
      <c r="AV26" s="227">
        <v>0</v>
      </c>
      <c r="AW26" s="226"/>
      <c r="AX26" s="227">
        <v>0</v>
      </c>
      <c r="AY26" s="226"/>
      <c r="AZ26" s="227">
        <v>8.0927428328646288E-4</v>
      </c>
      <c r="BA26" s="226"/>
      <c r="BB26" s="227">
        <v>8.0927428328646288E-4</v>
      </c>
      <c r="BC26" s="226"/>
      <c r="BD26" s="227">
        <v>0</v>
      </c>
      <c r="BE26" s="226"/>
      <c r="BF26" s="227">
        <v>0</v>
      </c>
      <c r="BG26" s="226"/>
      <c r="BH26" s="227">
        <v>0</v>
      </c>
      <c r="BI26" s="226"/>
      <c r="BJ26" s="227">
        <v>0</v>
      </c>
      <c r="BK26" s="226"/>
      <c r="BL26" s="227">
        <v>0</v>
      </c>
      <c r="BM26" s="226"/>
      <c r="BN26" s="227">
        <v>0</v>
      </c>
      <c r="BO26" s="226"/>
      <c r="BP26" s="227">
        <v>0</v>
      </c>
      <c r="BQ26" s="226"/>
      <c r="BR26" s="227">
        <v>0</v>
      </c>
      <c r="BS26" s="225">
        <v>26.5</v>
      </c>
    </row>
    <row r="27" spans="1:71" ht="15.75" customHeight="1" x14ac:dyDescent="0.25">
      <c r="A27" s="4" t="s">
        <v>33</v>
      </c>
      <c r="B27" s="177" t="s">
        <v>228</v>
      </c>
      <c r="C27" s="177" t="s">
        <v>356</v>
      </c>
      <c r="D27" s="159" t="s">
        <v>66</v>
      </c>
      <c r="E27" s="159" t="s">
        <v>66</v>
      </c>
      <c r="F27" s="159" t="s">
        <v>66</v>
      </c>
      <c r="G27" s="159" t="s">
        <v>66</v>
      </c>
      <c r="H27" s="159" t="s">
        <v>1</v>
      </c>
      <c r="I27" s="159" t="s">
        <v>4</v>
      </c>
      <c r="J27" s="5" t="s">
        <v>41</v>
      </c>
      <c r="K27" s="159" t="s">
        <v>42</v>
      </c>
      <c r="L27" s="246">
        <v>2</v>
      </c>
      <c r="M27" s="159">
        <v>8</v>
      </c>
      <c r="N27" s="198">
        <v>5</v>
      </c>
      <c r="O27" s="198">
        <v>8</v>
      </c>
      <c r="P27" s="198">
        <v>0</v>
      </c>
      <c r="Q27" s="6">
        <v>0</v>
      </c>
      <c r="R27" s="113" t="s">
        <v>18</v>
      </c>
      <c r="S27" s="113" t="s">
        <v>424</v>
      </c>
      <c r="T27" s="339"/>
      <c r="U27" s="359">
        <v>65.5</v>
      </c>
      <c r="V27" s="359">
        <v>64</v>
      </c>
      <c r="W27" s="359">
        <v>52</v>
      </c>
      <c r="X27" s="359">
        <v>52</v>
      </c>
      <c r="Y27" s="359">
        <v>52</v>
      </c>
      <c r="Z27" s="359">
        <v>52</v>
      </c>
      <c r="AA27" s="359">
        <v>43.5</v>
      </c>
      <c r="AB27" s="359">
        <v>43.5</v>
      </c>
      <c r="AC27" s="388"/>
      <c r="AD27" s="227">
        <v>0</v>
      </c>
      <c r="AE27" s="226"/>
      <c r="AF27" s="227">
        <v>0</v>
      </c>
      <c r="AG27" s="226"/>
      <c r="AH27" s="227">
        <v>0</v>
      </c>
      <c r="AI27" s="226"/>
      <c r="AJ27" s="227">
        <v>0</v>
      </c>
      <c r="AK27" s="226"/>
      <c r="AL27" s="227">
        <v>0</v>
      </c>
      <c r="AM27" s="226"/>
      <c r="AN27" s="227">
        <v>0</v>
      </c>
      <c r="AO27" s="226"/>
      <c r="AP27" s="227">
        <v>0</v>
      </c>
      <c r="AQ27" s="226"/>
      <c r="AR27" s="227">
        <v>0</v>
      </c>
      <c r="AS27" s="226"/>
      <c r="AT27" s="227">
        <v>0</v>
      </c>
      <c r="AU27" s="226"/>
      <c r="AV27" s="227">
        <v>0</v>
      </c>
      <c r="AW27" s="226"/>
      <c r="AX27" s="227">
        <v>0</v>
      </c>
      <c r="AY27" s="226"/>
      <c r="AZ27" s="227">
        <v>0</v>
      </c>
      <c r="BA27" s="226"/>
      <c r="BB27" s="227">
        <v>0</v>
      </c>
      <c r="BC27" s="226"/>
      <c r="BD27" s="227">
        <v>0</v>
      </c>
      <c r="BE27" s="226"/>
      <c r="BF27" s="227">
        <v>0</v>
      </c>
      <c r="BG27" s="226"/>
      <c r="BH27" s="227">
        <v>0</v>
      </c>
      <c r="BI27" s="226"/>
      <c r="BJ27" s="227">
        <v>0</v>
      </c>
      <c r="BK27" s="226"/>
      <c r="BL27" s="227">
        <v>0</v>
      </c>
      <c r="BM27" s="226"/>
      <c r="BN27" s="227">
        <v>0</v>
      </c>
      <c r="BO27" s="226"/>
      <c r="BP27" s="227">
        <v>0</v>
      </c>
      <c r="BQ27" s="226"/>
      <c r="BR27" s="227">
        <v>0</v>
      </c>
      <c r="BS27" s="225">
        <v>37</v>
      </c>
    </row>
    <row r="28" spans="1:71" ht="15.75" customHeight="1" x14ac:dyDescent="0.25">
      <c r="A28" s="4" t="s">
        <v>33</v>
      </c>
      <c r="B28" s="177" t="s">
        <v>228</v>
      </c>
      <c r="C28" s="177" t="s">
        <v>357</v>
      </c>
      <c r="D28" s="159" t="s">
        <v>66</v>
      </c>
      <c r="E28" s="159" t="s">
        <v>66</v>
      </c>
      <c r="F28" s="159" t="s">
        <v>66</v>
      </c>
      <c r="G28" s="159" t="s">
        <v>66</v>
      </c>
      <c r="H28" s="159" t="s">
        <v>26</v>
      </c>
      <c r="I28" s="159" t="s">
        <v>4</v>
      </c>
      <c r="J28" s="5" t="s">
        <v>41</v>
      </c>
      <c r="K28" s="159" t="s">
        <v>42</v>
      </c>
      <c r="L28" s="246">
        <v>2</v>
      </c>
      <c r="M28" s="159">
        <v>8</v>
      </c>
      <c r="N28" s="198">
        <v>5</v>
      </c>
      <c r="O28" s="198">
        <v>8</v>
      </c>
      <c r="P28" s="198">
        <v>0</v>
      </c>
      <c r="Q28" s="6">
        <v>0</v>
      </c>
      <c r="R28" s="113" t="s">
        <v>18</v>
      </c>
      <c r="S28" s="113" t="s">
        <v>425</v>
      </c>
      <c r="T28" s="339"/>
      <c r="U28" s="359">
        <v>65.5</v>
      </c>
      <c r="V28" s="359">
        <v>64</v>
      </c>
      <c r="W28" s="359">
        <v>52</v>
      </c>
      <c r="X28" s="359">
        <v>52</v>
      </c>
      <c r="Y28" s="359">
        <v>52</v>
      </c>
      <c r="Z28" s="359">
        <v>52</v>
      </c>
      <c r="AA28" s="359">
        <v>43.5</v>
      </c>
      <c r="AB28" s="359">
        <v>43.5</v>
      </c>
      <c r="AC28" s="388"/>
      <c r="AD28" s="227">
        <v>0</v>
      </c>
      <c r="AE28" s="226"/>
      <c r="AF28" s="227">
        <v>0</v>
      </c>
      <c r="AG28" s="226"/>
      <c r="AH28" s="227">
        <v>0</v>
      </c>
      <c r="AI28" s="226"/>
      <c r="AJ28" s="227">
        <v>0</v>
      </c>
      <c r="AK28" s="226"/>
      <c r="AL28" s="227">
        <v>0</v>
      </c>
      <c r="AM28" s="226"/>
      <c r="AN28" s="227">
        <v>0</v>
      </c>
      <c r="AO28" s="226"/>
      <c r="AP28" s="227">
        <v>0</v>
      </c>
      <c r="AQ28" s="226"/>
      <c r="AR28" s="227">
        <v>0</v>
      </c>
      <c r="AS28" s="226"/>
      <c r="AT28" s="227">
        <v>0</v>
      </c>
      <c r="AU28" s="226"/>
      <c r="AV28" s="227">
        <v>0</v>
      </c>
      <c r="AW28" s="226"/>
      <c r="AX28" s="227">
        <v>0</v>
      </c>
      <c r="AY28" s="226"/>
      <c r="AZ28" s="227">
        <v>0</v>
      </c>
      <c r="BA28" s="226"/>
      <c r="BB28" s="227">
        <v>0</v>
      </c>
      <c r="BC28" s="226"/>
      <c r="BD28" s="227">
        <v>0</v>
      </c>
      <c r="BE28" s="226"/>
      <c r="BF28" s="227">
        <v>0</v>
      </c>
      <c r="BG28" s="226"/>
      <c r="BH28" s="227">
        <v>0</v>
      </c>
      <c r="BI28" s="226"/>
      <c r="BJ28" s="227">
        <v>0</v>
      </c>
      <c r="BK28" s="226"/>
      <c r="BL28" s="227">
        <v>0</v>
      </c>
      <c r="BM28" s="226"/>
      <c r="BN28" s="227">
        <v>0</v>
      </c>
      <c r="BO28" s="226"/>
      <c r="BP28" s="227">
        <v>0</v>
      </c>
      <c r="BQ28" s="226"/>
      <c r="BR28" s="227">
        <v>0</v>
      </c>
      <c r="BS28" s="225">
        <v>37</v>
      </c>
    </row>
    <row r="29" spans="1:71" ht="15.75" customHeight="1" x14ac:dyDescent="0.25">
      <c r="A29" s="4" t="s">
        <v>33</v>
      </c>
      <c r="B29" s="177" t="s">
        <v>228</v>
      </c>
      <c r="C29" s="177" t="s">
        <v>358</v>
      </c>
      <c r="D29" s="159" t="s">
        <v>66</v>
      </c>
      <c r="E29" s="159" t="s">
        <v>66</v>
      </c>
      <c r="F29" s="159" t="s">
        <v>66</v>
      </c>
      <c r="G29" s="159" t="s">
        <v>66</v>
      </c>
      <c r="H29" s="159" t="s">
        <v>1</v>
      </c>
      <c r="I29" s="159" t="s">
        <v>4</v>
      </c>
      <c r="J29" s="5" t="s">
        <v>43</v>
      </c>
      <c r="K29" s="159" t="s">
        <v>44</v>
      </c>
      <c r="L29" s="246">
        <v>2</v>
      </c>
      <c r="M29" s="159">
        <v>9</v>
      </c>
      <c r="N29" s="198">
        <v>5</v>
      </c>
      <c r="O29" s="198">
        <v>9</v>
      </c>
      <c r="P29" s="198">
        <v>0</v>
      </c>
      <c r="Q29" s="6">
        <v>0</v>
      </c>
      <c r="R29" s="113" t="s">
        <v>370</v>
      </c>
      <c r="S29" s="113" t="s">
        <v>426</v>
      </c>
      <c r="T29" s="339"/>
      <c r="U29" s="359">
        <v>65.5</v>
      </c>
      <c r="V29" s="359">
        <v>64</v>
      </c>
      <c r="W29" s="359">
        <v>57</v>
      </c>
      <c r="X29" s="359">
        <v>57</v>
      </c>
      <c r="Y29" s="359">
        <v>57</v>
      </c>
      <c r="Z29" s="359">
        <v>57</v>
      </c>
      <c r="AA29" s="359">
        <v>50.5</v>
      </c>
      <c r="AB29" s="359">
        <v>50.5</v>
      </c>
      <c r="AC29" s="388"/>
      <c r="AD29" s="227">
        <v>1.1329839966010481E-2</v>
      </c>
      <c r="AE29" s="226"/>
      <c r="AF29" s="227">
        <v>1.0520565682724019E-2</v>
      </c>
      <c r="AG29" s="226"/>
      <c r="AH29" s="227">
        <v>2.0231857082161572E-2</v>
      </c>
      <c r="AI29" s="226"/>
      <c r="AJ29" s="227">
        <v>4.8556456997187773E-3</v>
      </c>
      <c r="AK29" s="226"/>
      <c r="AL29" s="227">
        <v>1.6185485665729258E-3</v>
      </c>
      <c r="AM29" s="226"/>
      <c r="AN29" s="227">
        <v>1.6185485665729258E-3</v>
      </c>
      <c r="AO29" s="226"/>
      <c r="AP29" s="227">
        <v>4.0463714164323148E-3</v>
      </c>
      <c r="AQ29" s="226"/>
      <c r="AR29" s="227">
        <v>3.2370971331458515E-3</v>
      </c>
      <c r="AS29" s="226"/>
      <c r="AT29" s="227">
        <v>1.6185485665729258E-3</v>
      </c>
      <c r="AU29" s="226"/>
      <c r="AV29" s="227">
        <v>2.4278228498593886E-3</v>
      </c>
      <c r="AW29" s="226"/>
      <c r="AX29" s="227">
        <v>8.0927428328646288E-4</v>
      </c>
      <c r="AY29" s="226"/>
      <c r="AZ29" s="227">
        <v>0</v>
      </c>
      <c r="BA29" s="226"/>
      <c r="BB29" s="227">
        <v>0</v>
      </c>
      <c r="BC29" s="226"/>
      <c r="BD29" s="227">
        <v>0</v>
      </c>
      <c r="BE29" s="226"/>
      <c r="BF29" s="227">
        <v>0</v>
      </c>
      <c r="BG29" s="226"/>
      <c r="BH29" s="227">
        <v>0</v>
      </c>
      <c r="BI29" s="226"/>
      <c r="BJ29" s="227">
        <v>0</v>
      </c>
      <c r="BK29" s="226"/>
      <c r="BL29" s="227">
        <v>0</v>
      </c>
      <c r="BM29" s="226"/>
      <c r="BN29" s="227">
        <v>0</v>
      </c>
      <c r="BO29" s="226"/>
      <c r="BP29" s="227">
        <v>4.8556456997187773E-3</v>
      </c>
      <c r="BQ29" s="226"/>
      <c r="BR29" s="227">
        <v>0</v>
      </c>
      <c r="BS29" s="225">
        <v>45.5</v>
      </c>
    </row>
    <row r="30" spans="1:71" ht="15.75" customHeight="1" x14ac:dyDescent="0.25">
      <c r="A30" s="4" t="s">
        <v>33</v>
      </c>
      <c r="B30" s="177" t="s">
        <v>228</v>
      </c>
      <c r="C30" s="177" t="s">
        <v>359</v>
      </c>
      <c r="D30" s="159" t="s">
        <v>66</v>
      </c>
      <c r="E30" s="159" t="s">
        <v>66</v>
      </c>
      <c r="F30" s="159" t="s">
        <v>66</v>
      </c>
      <c r="G30" s="159" t="s">
        <v>66</v>
      </c>
      <c r="H30" s="159" t="s">
        <v>26</v>
      </c>
      <c r="I30" s="159" t="s">
        <v>4</v>
      </c>
      <c r="J30" s="5" t="s">
        <v>43</v>
      </c>
      <c r="K30" s="159" t="s">
        <v>44</v>
      </c>
      <c r="L30" s="246">
        <v>2</v>
      </c>
      <c r="M30" s="159">
        <v>9</v>
      </c>
      <c r="N30" s="198">
        <v>5</v>
      </c>
      <c r="O30" s="198">
        <v>9</v>
      </c>
      <c r="P30" s="198">
        <v>0</v>
      </c>
      <c r="Q30" s="6">
        <v>0</v>
      </c>
      <c r="R30" s="113" t="s">
        <v>370</v>
      </c>
      <c r="S30" s="113" t="s">
        <v>426</v>
      </c>
      <c r="T30" s="339" t="s">
        <v>428</v>
      </c>
      <c r="U30" s="359">
        <v>65.5</v>
      </c>
      <c r="V30" s="359">
        <v>64</v>
      </c>
      <c r="W30" s="359">
        <v>57</v>
      </c>
      <c r="X30" s="359">
        <v>57</v>
      </c>
      <c r="Y30" s="359">
        <v>57</v>
      </c>
      <c r="Z30" s="359">
        <v>57</v>
      </c>
      <c r="AA30" s="359">
        <v>50.5</v>
      </c>
      <c r="AB30" s="359">
        <v>50.5</v>
      </c>
      <c r="AC30" s="388"/>
      <c r="AD30" s="227">
        <v>0</v>
      </c>
      <c r="AE30" s="226"/>
      <c r="AF30" s="227">
        <v>0</v>
      </c>
      <c r="AG30" s="226"/>
      <c r="AH30" s="227">
        <v>0</v>
      </c>
      <c r="AI30" s="226"/>
      <c r="AJ30" s="227">
        <v>0</v>
      </c>
      <c r="AK30" s="226"/>
      <c r="AL30" s="227">
        <v>0</v>
      </c>
      <c r="AM30" s="226"/>
      <c r="AN30" s="227">
        <v>0</v>
      </c>
      <c r="AO30" s="226"/>
      <c r="AP30" s="227">
        <v>0</v>
      </c>
      <c r="AQ30" s="226"/>
      <c r="AR30" s="227">
        <v>0</v>
      </c>
      <c r="AS30" s="226"/>
      <c r="AT30" s="227">
        <v>0</v>
      </c>
      <c r="AU30" s="226"/>
      <c r="AV30" s="227">
        <v>0</v>
      </c>
      <c r="AW30" s="226"/>
      <c r="AX30" s="227">
        <v>0</v>
      </c>
      <c r="AY30" s="226"/>
      <c r="AZ30" s="227">
        <v>0</v>
      </c>
      <c r="BA30" s="226"/>
      <c r="BB30" s="227">
        <v>0</v>
      </c>
      <c r="BC30" s="226"/>
      <c r="BD30" s="227">
        <v>0</v>
      </c>
      <c r="BE30" s="226"/>
      <c r="BF30" s="227">
        <v>0</v>
      </c>
      <c r="BG30" s="226"/>
      <c r="BH30" s="227">
        <v>0</v>
      </c>
      <c r="BI30" s="226"/>
      <c r="BJ30" s="227">
        <v>0</v>
      </c>
      <c r="BK30" s="226"/>
      <c r="BL30" s="227">
        <v>0</v>
      </c>
      <c r="BM30" s="226"/>
      <c r="BN30" s="227">
        <v>0</v>
      </c>
      <c r="BO30" s="226"/>
      <c r="BP30" s="227">
        <v>0</v>
      </c>
      <c r="BQ30" s="226"/>
      <c r="BR30" s="227">
        <v>0</v>
      </c>
      <c r="BS30" s="225">
        <v>45.5</v>
      </c>
    </row>
    <row r="31" spans="1:71" ht="15.75" customHeight="1" x14ac:dyDescent="0.25">
      <c r="A31" s="4" t="s">
        <v>23</v>
      </c>
      <c r="B31" s="177" t="s">
        <v>228</v>
      </c>
      <c r="C31" s="177" t="s">
        <v>360</v>
      </c>
      <c r="D31" s="159" t="s">
        <v>66</v>
      </c>
      <c r="E31" s="159" t="s">
        <v>66</v>
      </c>
      <c r="F31" s="159" t="s">
        <v>66</v>
      </c>
      <c r="G31" s="159" t="s">
        <v>66</v>
      </c>
      <c r="H31" s="159" t="s">
        <v>1</v>
      </c>
      <c r="I31" s="159" t="s">
        <v>4</v>
      </c>
      <c r="J31" s="5" t="s">
        <v>24</v>
      </c>
      <c r="K31" s="159" t="s">
        <v>25</v>
      </c>
      <c r="L31" s="159">
        <v>2.1</v>
      </c>
      <c r="M31" s="159">
        <v>5</v>
      </c>
      <c r="N31" s="198">
        <v>3</v>
      </c>
      <c r="O31" s="198">
        <v>5</v>
      </c>
      <c r="P31" s="198">
        <v>2</v>
      </c>
      <c r="Q31" s="6">
        <v>1</v>
      </c>
      <c r="R31" s="113" t="s">
        <v>24</v>
      </c>
      <c r="S31" s="113" t="s">
        <v>427</v>
      </c>
      <c r="T31" s="339"/>
      <c r="U31" s="359">
        <v>65</v>
      </c>
      <c r="V31" s="359">
        <v>63</v>
      </c>
      <c r="W31" s="359">
        <v>56</v>
      </c>
      <c r="X31" s="359">
        <v>56</v>
      </c>
      <c r="Y31" s="359">
        <v>56</v>
      </c>
      <c r="Z31" s="359">
        <v>56</v>
      </c>
      <c r="AA31" s="359">
        <v>47</v>
      </c>
      <c r="AB31" s="359">
        <v>47</v>
      </c>
      <c r="AC31" s="388"/>
      <c r="AD31" s="227">
        <v>0</v>
      </c>
      <c r="AE31" s="226"/>
      <c r="AF31" s="227">
        <v>0</v>
      </c>
      <c r="AG31" s="226"/>
      <c r="AH31" s="227">
        <v>0</v>
      </c>
      <c r="AI31" s="226"/>
      <c r="AJ31" s="227">
        <v>0</v>
      </c>
      <c r="AK31" s="226"/>
      <c r="AL31" s="227">
        <v>0</v>
      </c>
      <c r="AM31" s="226"/>
      <c r="AN31" s="227">
        <v>0</v>
      </c>
      <c r="AO31" s="226"/>
      <c r="AP31" s="227">
        <v>0</v>
      </c>
      <c r="AQ31" s="226"/>
      <c r="AR31" s="227">
        <v>0</v>
      </c>
      <c r="AS31" s="226"/>
      <c r="AT31" s="227">
        <v>0</v>
      </c>
      <c r="AU31" s="226"/>
      <c r="AV31" s="227">
        <v>0</v>
      </c>
      <c r="AW31" s="226"/>
      <c r="AX31" s="227">
        <v>0</v>
      </c>
      <c r="AY31" s="226"/>
      <c r="AZ31" s="227">
        <v>0</v>
      </c>
      <c r="BA31" s="226"/>
      <c r="BB31" s="227">
        <v>0</v>
      </c>
      <c r="BC31" s="226"/>
      <c r="BD31" s="227">
        <v>0</v>
      </c>
      <c r="BE31" s="226"/>
      <c r="BF31" s="227">
        <v>0</v>
      </c>
      <c r="BG31" s="226"/>
      <c r="BH31" s="227">
        <v>0</v>
      </c>
      <c r="BI31" s="226"/>
      <c r="BJ31" s="227">
        <v>0</v>
      </c>
      <c r="BK31" s="226"/>
      <c r="BL31" s="227">
        <v>0</v>
      </c>
      <c r="BM31" s="226"/>
      <c r="BN31" s="227">
        <v>0</v>
      </c>
      <c r="BO31" s="226"/>
      <c r="BP31" s="227">
        <v>0</v>
      </c>
      <c r="BQ31" s="226"/>
      <c r="BR31" s="227">
        <v>0</v>
      </c>
      <c r="BS31" s="225">
        <v>40</v>
      </c>
    </row>
    <row r="32" spans="1:71" ht="15.75" customHeight="1" x14ac:dyDescent="0.25">
      <c r="A32" s="4" t="s">
        <v>23</v>
      </c>
      <c r="B32" s="177" t="s">
        <v>228</v>
      </c>
      <c r="C32" s="177" t="s">
        <v>362</v>
      </c>
      <c r="D32" s="159" t="s">
        <v>66</v>
      </c>
      <c r="E32" s="159" t="s">
        <v>66</v>
      </c>
      <c r="F32" s="159" t="s">
        <v>66</v>
      </c>
      <c r="G32" s="159" t="s">
        <v>66</v>
      </c>
      <c r="H32" s="159" t="s">
        <v>26</v>
      </c>
      <c r="I32" s="159" t="s">
        <v>4</v>
      </c>
      <c r="J32" s="5" t="s">
        <v>24</v>
      </c>
      <c r="K32" s="159" t="s">
        <v>25</v>
      </c>
      <c r="L32" s="159">
        <v>2.1</v>
      </c>
      <c r="M32" s="159">
        <v>5</v>
      </c>
      <c r="N32" s="198">
        <v>3</v>
      </c>
      <c r="O32" s="198">
        <v>5</v>
      </c>
      <c r="P32" s="198">
        <v>2</v>
      </c>
      <c r="Q32" s="6">
        <v>1</v>
      </c>
      <c r="R32" s="113" t="s">
        <v>24</v>
      </c>
      <c r="S32" s="113" t="s">
        <v>427</v>
      </c>
      <c r="T32" s="339"/>
      <c r="U32" s="359">
        <v>65</v>
      </c>
      <c r="V32" s="359">
        <v>63</v>
      </c>
      <c r="W32" s="359">
        <v>56</v>
      </c>
      <c r="X32" s="359">
        <v>56</v>
      </c>
      <c r="Y32" s="359">
        <v>56</v>
      </c>
      <c r="Z32" s="359">
        <v>56</v>
      </c>
      <c r="AA32" s="359">
        <v>47</v>
      </c>
      <c r="AB32" s="359">
        <v>47</v>
      </c>
      <c r="AC32" s="388"/>
      <c r="AD32" s="227">
        <v>0</v>
      </c>
      <c r="AE32" s="226"/>
      <c r="AF32" s="227">
        <v>0</v>
      </c>
      <c r="AG32" s="226"/>
      <c r="AH32" s="227">
        <v>0</v>
      </c>
      <c r="AI32" s="226"/>
      <c r="AJ32" s="227">
        <v>0</v>
      </c>
      <c r="AK32" s="226"/>
      <c r="AL32" s="227">
        <v>0</v>
      </c>
      <c r="AM32" s="226"/>
      <c r="AN32" s="227">
        <v>0</v>
      </c>
      <c r="AO32" s="226"/>
      <c r="AP32" s="227">
        <v>0</v>
      </c>
      <c r="AQ32" s="226"/>
      <c r="AR32" s="227">
        <v>0</v>
      </c>
      <c r="AS32" s="226"/>
      <c r="AT32" s="227">
        <v>0</v>
      </c>
      <c r="AU32" s="226"/>
      <c r="AV32" s="227">
        <v>0</v>
      </c>
      <c r="AW32" s="226"/>
      <c r="AX32" s="227">
        <v>0</v>
      </c>
      <c r="AY32" s="226"/>
      <c r="AZ32" s="227">
        <v>0</v>
      </c>
      <c r="BA32" s="226"/>
      <c r="BB32" s="227">
        <v>0</v>
      </c>
      <c r="BC32" s="226"/>
      <c r="BD32" s="227">
        <v>0</v>
      </c>
      <c r="BE32" s="226"/>
      <c r="BF32" s="227">
        <v>0</v>
      </c>
      <c r="BG32" s="226"/>
      <c r="BH32" s="227">
        <v>0</v>
      </c>
      <c r="BI32" s="226"/>
      <c r="BJ32" s="227">
        <v>0</v>
      </c>
      <c r="BK32" s="226"/>
      <c r="BL32" s="227">
        <v>0</v>
      </c>
      <c r="BM32" s="226"/>
      <c r="BN32" s="227">
        <v>0</v>
      </c>
      <c r="BO32" s="226"/>
      <c r="BP32" s="227">
        <v>0</v>
      </c>
      <c r="BQ32" s="226"/>
      <c r="BR32" s="227">
        <v>0</v>
      </c>
      <c r="BS32" s="225">
        <v>40</v>
      </c>
    </row>
    <row r="33" spans="1:71" ht="15.75" customHeight="1" x14ac:dyDescent="0.25">
      <c r="A33" s="4" t="s">
        <v>23</v>
      </c>
      <c r="B33" s="177" t="s">
        <v>228</v>
      </c>
      <c r="C33" s="177" t="s">
        <v>361</v>
      </c>
      <c r="D33" s="159" t="s">
        <v>66</v>
      </c>
      <c r="E33" s="159" t="s">
        <v>66</v>
      </c>
      <c r="F33" s="159" t="s">
        <v>66</v>
      </c>
      <c r="G33" s="159" t="s">
        <v>66</v>
      </c>
      <c r="H33" s="159" t="s">
        <v>1</v>
      </c>
      <c r="I33" s="159" t="s">
        <v>4</v>
      </c>
      <c r="J33" s="5" t="s">
        <v>24</v>
      </c>
      <c r="K33" s="159" t="s">
        <v>25</v>
      </c>
      <c r="L33" s="159">
        <v>2.1</v>
      </c>
      <c r="M33" s="159">
        <v>5</v>
      </c>
      <c r="N33" s="198">
        <v>5</v>
      </c>
      <c r="O33" s="198">
        <v>5</v>
      </c>
      <c r="P33" s="198">
        <v>2</v>
      </c>
      <c r="Q33" s="198">
        <v>1</v>
      </c>
      <c r="R33" s="113" t="s">
        <v>24</v>
      </c>
      <c r="S33" s="113" t="s">
        <v>427</v>
      </c>
      <c r="T33" s="339"/>
      <c r="U33" s="359">
        <v>65</v>
      </c>
      <c r="V33" s="359">
        <v>63</v>
      </c>
      <c r="W33" s="359">
        <v>56</v>
      </c>
      <c r="X33" s="359">
        <v>56</v>
      </c>
      <c r="Y33" s="359">
        <v>56</v>
      </c>
      <c r="Z33" s="359">
        <v>56</v>
      </c>
      <c r="AA33" s="359">
        <v>47</v>
      </c>
      <c r="AB33" s="359">
        <v>47</v>
      </c>
      <c r="AC33" s="388"/>
      <c r="AD33" s="227">
        <v>0</v>
      </c>
      <c r="AE33" s="226"/>
      <c r="AF33" s="227">
        <v>0</v>
      </c>
      <c r="AG33" s="226"/>
      <c r="AH33" s="227">
        <v>0</v>
      </c>
      <c r="AI33" s="226"/>
      <c r="AJ33" s="227">
        <v>0</v>
      </c>
      <c r="AK33" s="226"/>
      <c r="AL33" s="227">
        <v>0</v>
      </c>
      <c r="AM33" s="226"/>
      <c r="AN33" s="227">
        <v>0</v>
      </c>
      <c r="AO33" s="226"/>
      <c r="AP33" s="227">
        <v>0</v>
      </c>
      <c r="AQ33" s="226"/>
      <c r="AR33" s="227">
        <v>0</v>
      </c>
      <c r="AS33" s="226"/>
      <c r="AT33" s="227">
        <v>0</v>
      </c>
      <c r="AU33" s="226"/>
      <c r="AV33" s="227">
        <v>0</v>
      </c>
      <c r="AW33" s="226"/>
      <c r="AX33" s="227">
        <v>0</v>
      </c>
      <c r="AY33" s="226"/>
      <c r="AZ33" s="227">
        <v>0</v>
      </c>
      <c r="BA33" s="226"/>
      <c r="BB33" s="227">
        <v>0</v>
      </c>
      <c r="BC33" s="226"/>
      <c r="BD33" s="227">
        <v>0</v>
      </c>
      <c r="BE33" s="226"/>
      <c r="BF33" s="227">
        <v>0</v>
      </c>
      <c r="BG33" s="226"/>
      <c r="BH33" s="227">
        <v>0</v>
      </c>
      <c r="BI33" s="226"/>
      <c r="BJ33" s="227">
        <v>0</v>
      </c>
      <c r="BK33" s="226"/>
      <c r="BL33" s="227">
        <v>0</v>
      </c>
      <c r="BM33" s="226"/>
      <c r="BN33" s="227">
        <v>0</v>
      </c>
      <c r="BO33" s="226"/>
      <c r="BP33" s="227">
        <v>0</v>
      </c>
      <c r="BQ33" s="226"/>
      <c r="BR33" s="227">
        <v>0</v>
      </c>
      <c r="BS33" s="225">
        <v>40</v>
      </c>
    </row>
    <row r="34" spans="1:71" ht="15.75" customHeight="1" x14ac:dyDescent="0.25">
      <c r="A34" s="4" t="s">
        <v>23</v>
      </c>
      <c r="B34" s="177" t="s">
        <v>228</v>
      </c>
      <c r="C34" s="177" t="s">
        <v>363</v>
      </c>
      <c r="D34" s="159" t="s">
        <v>66</v>
      </c>
      <c r="E34" s="159" t="s">
        <v>66</v>
      </c>
      <c r="F34" s="159" t="s">
        <v>66</v>
      </c>
      <c r="G34" s="159" t="s">
        <v>66</v>
      </c>
      <c r="H34" s="159" t="s">
        <v>26</v>
      </c>
      <c r="I34" s="159" t="s">
        <v>4</v>
      </c>
      <c r="J34" s="5" t="s">
        <v>24</v>
      </c>
      <c r="K34" s="159" t="s">
        <v>25</v>
      </c>
      <c r="L34" s="159">
        <v>2.1</v>
      </c>
      <c r="M34" s="159">
        <v>5</v>
      </c>
      <c r="N34" s="198">
        <v>5</v>
      </c>
      <c r="O34" s="198">
        <v>5</v>
      </c>
      <c r="P34" s="198">
        <v>2</v>
      </c>
      <c r="Q34" s="198">
        <v>1</v>
      </c>
      <c r="R34" s="113" t="s">
        <v>24</v>
      </c>
      <c r="S34" s="113" t="s">
        <v>427</v>
      </c>
      <c r="T34" s="339"/>
      <c r="U34" s="359">
        <v>65</v>
      </c>
      <c r="V34" s="359">
        <v>63</v>
      </c>
      <c r="W34" s="359">
        <v>56</v>
      </c>
      <c r="X34" s="359">
        <v>56</v>
      </c>
      <c r="Y34" s="359">
        <v>56</v>
      </c>
      <c r="Z34" s="359">
        <v>56</v>
      </c>
      <c r="AA34" s="359">
        <v>47</v>
      </c>
      <c r="AB34" s="359">
        <v>47</v>
      </c>
      <c r="AC34" s="388"/>
      <c r="AD34" s="227">
        <v>0</v>
      </c>
      <c r="AE34" s="226"/>
      <c r="AF34" s="227">
        <v>0</v>
      </c>
      <c r="AG34" s="226"/>
      <c r="AH34" s="227">
        <v>1.6185485665729258E-3</v>
      </c>
      <c r="AI34" s="226"/>
      <c r="AJ34" s="227">
        <v>0</v>
      </c>
      <c r="AK34" s="226"/>
      <c r="AL34" s="227">
        <v>0</v>
      </c>
      <c r="AM34" s="226"/>
      <c r="AN34" s="227">
        <v>0</v>
      </c>
      <c r="AO34" s="226"/>
      <c r="AP34" s="227">
        <v>0</v>
      </c>
      <c r="AQ34" s="226"/>
      <c r="AR34" s="227">
        <v>8.0927428328646288E-4</v>
      </c>
      <c r="AS34" s="226"/>
      <c r="AT34" s="227">
        <v>0</v>
      </c>
      <c r="AU34" s="226"/>
      <c r="AV34" s="227">
        <v>0</v>
      </c>
      <c r="AW34" s="226"/>
      <c r="AX34" s="227">
        <v>0</v>
      </c>
      <c r="AY34" s="226"/>
      <c r="AZ34" s="227">
        <v>0</v>
      </c>
      <c r="BA34" s="226"/>
      <c r="BB34" s="227">
        <v>0</v>
      </c>
      <c r="BC34" s="226"/>
      <c r="BD34" s="227">
        <v>0</v>
      </c>
      <c r="BE34" s="226"/>
      <c r="BF34" s="227">
        <v>0</v>
      </c>
      <c r="BG34" s="226"/>
      <c r="BH34" s="227">
        <v>0</v>
      </c>
      <c r="BI34" s="226"/>
      <c r="BJ34" s="227">
        <v>0</v>
      </c>
      <c r="BK34" s="226"/>
      <c r="BL34" s="227">
        <v>0</v>
      </c>
      <c r="BM34" s="226"/>
      <c r="BN34" s="227">
        <v>0</v>
      </c>
      <c r="BO34" s="226"/>
      <c r="BP34" s="227">
        <v>0</v>
      </c>
      <c r="BQ34" s="226"/>
      <c r="BR34" s="227">
        <v>0</v>
      </c>
      <c r="BS34" s="225">
        <v>40</v>
      </c>
    </row>
    <row r="35" spans="1:71" s="1" customFormat="1" ht="15.75" customHeight="1" thickBot="1" x14ac:dyDescent="0.3">
      <c r="A35" s="7"/>
      <c r="B35" s="178"/>
      <c r="C35" s="178"/>
      <c r="D35" s="160"/>
      <c r="E35" s="160"/>
      <c r="F35" s="160"/>
      <c r="G35" s="160"/>
      <c r="H35" s="160"/>
      <c r="I35" s="160"/>
      <c r="J35" s="8"/>
      <c r="K35" s="160"/>
      <c r="L35" s="160"/>
      <c r="M35" s="160"/>
      <c r="N35" s="200"/>
      <c r="O35" s="200"/>
      <c r="P35" s="200"/>
      <c r="Q35" s="200"/>
      <c r="R35" s="9"/>
      <c r="S35" s="9"/>
      <c r="T35" s="340"/>
      <c r="U35" s="360"/>
      <c r="V35" s="360"/>
      <c r="W35" s="360"/>
      <c r="X35" s="360"/>
      <c r="Y35" s="360"/>
      <c r="Z35" s="360"/>
      <c r="AA35" s="360"/>
      <c r="AB35" s="360"/>
      <c r="AC35" s="389"/>
      <c r="AD35" s="124">
        <v>0.12948388532583407</v>
      </c>
      <c r="AE35" s="229"/>
      <c r="AF35" s="124">
        <v>8.4973799745078599E-2</v>
      </c>
      <c r="AG35" s="229"/>
      <c r="AH35" s="124">
        <v>0.10763347967709955</v>
      </c>
      <c r="AI35" s="229"/>
      <c r="AJ35" s="124">
        <v>5.4221376980192998E-2</v>
      </c>
      <c r="AK35" s="229"/>
      <c r="AL35" s="124">
        <v>6.878831407934935E-2</v>
      </c>
      <c r="AM35" s="229"/>
      <c r="AN35" s="124">
        <v>5.0984279847047155E-2</v>
      </c>
      <c r="AO35" s="229"/>
      <c r="AP35" s="124">
        <v>5.260282841362008E-2</v>
      </c>
      <c r="AQ35" s="229"/>
      <c r="AR35" s="124">
        <v>2.6706051348453268E-2</v>
      </c>
      <c r="AS35" s="229"/>
      <c r="AT35" s="124">
        <v>1.4566937099156331E-2</v>
      </c>
      <c r="AU35" s="229"/>
      <c r="AV35" s="124">
        <v>3.3180245614744981E-2</v>
      </c>
      <c r="AW35" s="229"/>
      <c r="AX35" s="124">
        <v>1.4566937099156331E-2</v>
      </c>
      <c r="AY35" s="229"/>
      <c r="AZ35" s="124">
        <v>1.8613308515588647E-2</v>
      </c>
      <c r="BA35" s="229"/>
      <c r="BB35" s="124">
        <v>1.0520565682724015E-2</v>
      </c>
      <c r="BC35" s="229"/>
      <c r="BD35" s="124">
        <v>2.1041131365448034E-2</v>
      </c>
      <c r="BE35" s="229"/>
      <c r="BF35" s="124">
        <v>1.9422582798875109E-2</v>
      </c>
      <c r="BG35" s="229"/>
      <c r="BH35" s="124">
        <v>1.4566937099156331E-2</v>
      </c>
      <c r="BI35" s="229"/>
      <c r="BJ35" s="124">
        <v>8.9020171161510904E-3</v>
      </c>
      <c r="BK35" s="229"/>
      <c r="BL35" s="124">
        <v>1.4566937099156331E-2</v>
      </c>
      <c r="BM35" s="229"/>
      <c r="BN35" s="124">
        <v>1.1329839966010478E-2</v>
      </c>
      <c r="BO35" s="229"/>
      <c r="BP35" s="124">
        <v>3.075242276488559E-2</v>
      </c>
      <c r="BQ35" s="229"/>
      <c r="BR35" s="124">
        <v>0.4418637586744088</v>
      </c>
      <c r="BS35" s="228"/>
    </row>
    <row r="36" spans="1:71" s="1" customFormat="1" ht="15.75" customHeight="1" thickBot="1" x14ac:dyDescent="0.3">
      <c r="A36" s="58" t="s">
        <v>183</v>
      </c>
      <c r="B36" s="179"/>
      <c r="C36" s="179"/>
      <c r="D36" s="161"/>
      <c r="E36" s="161"/>
      <c r="F36" s="161"/>
      <c r="G36" s="161"/>
      <c r="H36" s="161"/>
      <c r="I36" s="161"/>
      <c r="J36" s="59"/>
      <c r="K36" s="161"/>
      <c r="L36" s="161"/>
      <c r="M36" s="161"/>
      <c r="N36" s="201"/>
      <c r="O36" s="201"/>
      <c r="P36" s="201"/>
      <c r="Q36" s="201"/>
      <c r="R36" s="60"/>
      <c r="S36" s="60"/>
      <c r="T36" s="341"/>
      <c r="U36" s="361"/>
      <c r="V36" s="361"/>
      <c r="W36" s="361"/>
      <c r="X36" s="361"/>
      <c r="Y36" s="361"/>
      <c r="Z36" s="361"/>
      <c r="AA36" s="361"/>
      <c r="AB36" s="361"/>
      <c r="AC36" s="322"/>
      <c r="AD36" s="322"/>
      <c r="AE36" s="322"/>
      <c r="AF36" s="322"/>
      <c r="AG36" s="322"/>
      <c r="AH36" s="322"/>
      <c r="AI36" s="322"/>
      <c r="AJ36" s="322"/>
      <c r="AK36" s="322"/>
      <c r="AL36" s="322"/>
      <c r="AM36" s="322"/>
      <c r="AN36" s="322"/>
      <c r="AO36" s="322"/>
      <c r="AP36" s="322"/>
      <c r="AQ36" s="322"/>
      <c r="AR36" s="322"/>
      <c r="AS36" s="322"/>
      <c r="AT36" s="322"/>
      <c r="AU36" s="322"/>
      <c r="AV36" s="322"/>
      <c r="AW36" s="322"/>
      <c r="AX36" s="322"/>
      <c r="AY36" s="322"/>
      <c r="AZ36" s="322"/>
      <c r="BA36" s="322"/>
      <c r="BB36" s="322"/>
      <c r="BC36" s="322"/>
      <c r="BD36" s="322"/>
      <c r="BE36" s="322"/>
      <c r="BF36" s="322"/>
      <c r="BG36" s="322"/>
      <c r="BH36" s="322"/>
      <c r="BI36" s="322"/>
      <c r="BJ36" s="322"/>
      <c r="BK36" s="322"/>
      <c r="BL36" s="322"/>
      <c r="BM36" s="322"/>
      <c r="BN36" s="322"/>
      <c r="BO36" s="322"/>
      <c r="BP36" s="322"/>
      <c r="BQ36" s="322"/>
      <c r="BR36" s="322"/>
      <c r="BS36" s="322"/>
    </row>
    <row r="37" spans="1:71" ht="15.75" customHeight="1" x14ac:dyDescent="0.25">
      <c r="A37" s="10" t="s">
        <v>31</v>
      </c>
      <c r="B37" s="180" t="s">
        <v>229</v>
      </c>
      <c r="C37" s="180" t="s">
        <v>364</v>
      </c>
      <c r="D37" s="162" t="s">
        <v>66</v>
      </c>
      <c r="E37" s="162" t="s">
        <v>66</v>
      </c>
      <c r="F37" s="162" t="s">
        <v>66</v>
      </c>
      <c r="G37" s="162" t="s">
        <v>66</v>
      </c>
      <c r="H37" s="162" t="s">
        <v>1</v>
      </c>
      <c r="I37" s="162" t="s">
        <v>4</v>
      </c>
      <c r="J37" s="11" t="s">
        <v>18</v>
      </c>
      <c r="K37" s="162" t="s">
        <v>32</v>
      </c>
      <c r="L37" s="162">
        <v>1.6</v>
      </c>
      <c r="M37" s="162">
        <v>9</v>
      </c>
      <c r="N37" s="202">
        <v>5</v>
      </c>
      <c r="O37" s="202">
        <v>9</v>
      </c>
      <c r="P37" s="202">
        <v>0</v>
      </c>
      <c r="Q37" s="202">
        <v>0</v>
      </c>
      <c r="R37" s="113" t="s">
        <v>370</v>
      </c>
      <c r="S37" s="113" t="s">
        <v>426</v>
      </c>
      <c r="T37" s="342"/>
      <c r="U37" s="358">
        <v>65.5</v>
      </c>
      <c r="V37" s="358">
        <v>64</v>
      </c>
      <c r="W37" s="358">
        <v>57</v>
      </c>
      <c r="X37" s="358">
        <v>57</v>
      </c>
      <c r="Y37" s="358">
        <v>57</v>
      </c>
      <c r="Z37" s="358">
        <v>57</v>
      </c>
      <c r="AA37" s="358">
        <v>50.5</v>
      </c>
      <c r="AB37" s="358">
        <v>50.5</v>
      </c>
      <c r="AC37" s="390"/>
      <c r="AD37" s="230">
        <v>0</v>
      </c>
      <c r="AE37" s="230"/>
      <c r="AF37" s="230">
        <v>0</v>
      </c>
      <c r="AG37" s="230"/>
      <c r="AH37" s="230">
        <v>0</v>
      </c>
      <c r="AI37" s="230"/>
      <c r="AJ37" s="230">
        <v>0</v>
      </c>
      <c r="AK37" s="230"/>
      <c r="AL37" s="230">
        <v>0</v>
      </c>
      <c r="AM37" s="230"/>
      <c r="AN37" s="230">
        <v>0</v>
      </c>
      <c r="AO37" s="230"/>
      <c r="AP37" s="230">
        <v>0</v>
      </c>
      <c r="AQ37" s="230"/>
      <c r="AR37" s="230">
        <v>0</v>
      </c>
      <c r="AS37" s="230"/>
      <c r="AT37" s="230">
        <v>0</v>
      </c>
      <c r="AU37" s="230"/>
      <c r="AV37" s="230">
        <v>0</v>
      </c>
      <c r="AW37" s="230"/>
      <c r="AX37" s="230">
        <v>0</v>
      </c>
      <c r="AY37" s="230"/>
      <c r="AZ37" s="230">
        <v>0</v>
      </c>
      <c r="BA37" s="230"/>
      <c r="BB37" s="230">
        <v>0</v>
      </c>
      <c r="BC37" s="230"/>
      <c r="BD37" s="230">
        <v>0</v>
      </c>
      <c r="BE37" s="230"/>
      <c r="BF37" s="230">
        <v>0</v>
      </c>
      <c r="BG37" s="230"/>
      <c r="BH37" s="230">
        <v>0</v>
      </c>
      <c r="BI37" s="230"/>
      <c r="BJ37" s="230">
        <v>0</v>
      </c>
      <c r="BK37" s="230"/>
      <c r="BL37" s="230">
        <v>0</v>
      </c>
      <c r="BM37" s="230"/>
      <c r="BN37" s="230">
        <v>0</v>
      </c>
      <c r="BO37" s="230"/>
      <c r="BP37" s="230">
        <v>0</v>
      </c>
      <c r="BQ37" s="230"/>
      <c r="BR37" s="230">
        <v>0</v>
      </c>
      <c r="BS37" s="222">
        <v>45.5</v>
      </c>
    </row>
    <row r="38" spans="1:71" ht="15.75" customHeight="1" x14ac:dyDescent="0.25">
      <c r="A38" s="12" t="s">
        <v>50</v>
      </c>
      <c r="B38" s="181" t="s">
        <v>229</v>
      </c>
      <c r="C38" s="181" t="s">
        <v>364</v>
      </c>
      <c r="D38" s="163" t="s">
        <v>66</v>
      </c>
      <c r="E38" s="163" t="s">
        <v>66</v>
      </c>
      <c r="F38" s="163" t="s">
        <v>66</v>
      </c>
      <c r="G38" s="163" t="s">
        <v>66</v>
      </c>
      <c r="H38" s="163" t="s">
        <v>1</v>
      </c>
      <c r="I38" s="163" t="s">
        <v>4</v>
      </c>
      <c r="J38" s="13" t="s">
        <v>51</v>
      </c>
      <c r="K38" s="163" t="s">
        <v>52</v>
      </c>
      <c r="L38" s="163">
        <v>2.2000000000000002</v>
      </c>
      <c r="M38" s="163">
        <v>12</v>
      </c>
      <c r="N38" s="203">
        <v>5</v>
      </c>
      <c r="O38" s="203">
        <v>12</v>
      </c>
      <c r="P38" s="203">
        <v>0</v>
      </c>
      <c r="Q38" s="203">
        <v>0</v>
      </c>
      <c r="R38" s="113" t="s">
        <v>18</v>
      </c>
      <c r="S38" s="113" t="s">
        <v>429</v>
      </c>
      <c r="T38" s="343"/>
      <c r="U38" s="359">
        <v>73</v>
      </c>
      <c r="V38" s="359">
        <v>73</v>
      </c>
      <c r="W38" s="359">
        <v>68</v>
      </c>
      <c r="X38" s="359">
        <v>68</v>
      </c>
      <c r="Y38" s="359">
        <v>68</v>
      </c>
      <c r="Z38" s="359">
        <v>68</v>
      </c>
      <c r="AA38" s="359">
        <v>61</v>
      </c>
      <c r="AB38" s="359">
        <v>61</v>
      </c>
      <c r="AC38" s="391"/>
      <c r="AD38" s="227">
        <v>8.0927428328646288E-4</v>
      </c>
      <c r="AE38" s="227"/>
      <c r="AF38" s="227">
        <v>1.6185485665729258E-3</v>
      </c>
      <c r="AG38" s="227"/>
      <c r="AH38" s="227">
        <v>0</v>
      </c>
      <c r="AI38" s="227"/>
      <c r="AJ38" s="227">
        <v>0</v>
      </c>
      <c r="AK38" s="227"/>
      <c r="AL38" s="227">
        <v>0</v>
      </c>
      <c r="AM38" s="227"/>
      <c r="AN38" s="227">
        <v>0</v>
      </c>
      <c r="AO38" s="227"/>
      <c r="AP38" s="227">
        <v>0</v>
      </c>
      <c r="AQ38" s="227"/>
      <c r="AR38" s="227">
        <v>8.0927428328646288E-4</v>
      </c>
      <c r="AS38" s="227"/>
      <c r="AT38" s="227">
        <v>0</v>
      </c>
      <c r="AU38" s="227"/>
      <c r="AV38" s="227">
        <v>3.2370971331458515E-3</v>
      </c>
      <c r="AW38" s="227"/>
      <c r="AX38" s="227">
        <v>0</v>
      </c>
      <c r="AY38" s="227"/>
      <c r="AZ38" s="227">
        <v>0</v>
      </c>
      <c r="BA38" s="227"/>
      <c r="BB38" s="227">
        <v>0</v>
      </c>
      <c r="BC38" s="227"/>
      <c r="BD38" s="227">
        <v>0</v>
      </c>
      <c r="BE38" s="227"/>
      <c r="BF38" s="227">
        <v>0</v>
      </c>
      <c r="BG38" s="227"/>
      <c r="BH38" s="227">
        <v>0</v>
      </c>
      <c r="BI38" s="227"/>
      <c r="BJ38" s="227">
        <v>0</v>
      </c>
      <c r="BK38" s="227"/>
      <c r="BL38" s="227">
        <v>0</v>
      </c>
      <c r="BM38" s="227"/>
      <c r="BN38" s="227">
        <v>0</v>
      </c>
      <c r="BO38" s="227"/>
      <c r="BP38" s="227">
        <v>0</v>
      </c>
      <c r="BQ38" s="227"/>
      <c r="BR38" s="227">
        <v>0</v>
      </c>
      <c r="BS38" s="225">
        <v>52</v>
      </c>
    </row>
    <row r="39" spans="1:71" ht="15.75" customHeight="1" x14ac:dyDescent="0.25">
      <c r="A39" s="12" t="s">
        <v>53</v>
      </c>
      <c r="B39" s="181" t="s">
        <v>229</v>
      </c>
      <c r="C39" s="181" t="s">
        <v>364</v>
      </c>
      <c r="D39" s="163" t="s">
        <v>66</v>
      </c>
      <c r="E39" s="163" t="s">
        <v>66</v>
      </c>
      <c r="F39" s="163" t="s">
        <v>66</v>
      </c>
      <c r="G39" s="163" t="s">
        <v>66</v>
      </c>
      <c r="H39" s="163" t="s">
        <v>1</v>
      </c>
      <c r="I39" s="163" t="s">
        <v>4</v>
      </c>
      <c r="J39" s="13" t="s">
        <v>51</v>
      </c>
      <c r="K39" s="163" t="s">
        <v>52</v>
      </c>
      <c r="L39" s="163">
        <v>2.4</v>
      </c>
      <c r="M39" s="163">
        <v>14</v>
      </c>
      <c r="N39" s="203">
        <v>5</v>
      </c>
      <c r="O39" s="203">
        <v>14</v>
      </c>
      <c r="P39" s="203">
        <v>0</v>
      </c>
      <c r="Q39" s="203">
        <v>0</v>
      </c>
      <c r="R39" s="113" t="s">
        <v>18</v>
      </c>
      <c r="S39" s="113" t="s">
        <v>429</v>
      </c>
      <c r="T39" s="343"/>
      <c r="U39" s="359">
        <v>73</v>
      </c>
      <c r="V39" s="359">
        <v>73</v>
      </c>
      <c r="W39" s="359">
        <v>68</v>
      </c>
      <c r="X39" s="359">
        <v>68</v>
      </c>
      <c r="Y39" s="359">
        <v>68</v>
      </c>
      <c r="Z39" s="359">
        <v>68</v>
      </c>
      <c r="AA39" s="359">
        <v>61</v>
      </c>
      <c r="AB39" s="359">
        <v>61</v>
      </c>
      <c r="AC39" s="391"/>
      <c r="AD39" s="227">
        <v>8.0927428328646288E-4</v>
      </c>
      <c r="AE39" s="227"/>
      <c r="AF39" s="227">
        <v>1.6185485665729258E-3</v>
      </c>
      <c r="AG39" s="227"/>
      <c r="AH39" s="227">
        <v>1.6185485665729258E-3</v>
      </c>
      <c r="AI39" s="227"/>
      <c r="AJ39" s="227">
        <v>8.0927428328646288E-4</v>
      </c>
      <c r="AK39" s="227"/>
      <c r="AL39" s="227">
        <v>0</v>
      </c>
      <c r="AM39" s="227"/>
      <c r="AN39" s="227">
        <v>0</v>
      </c>
      <c r="AO39" s="227"/>
      <c r="AP39" s="227">
        <v>2.4278228498593886E-3</v>
      </c>
      <c r="AQ39" s="227"/>
      <c r="AR39" s="227">
        <v>0</v>
      </c>
      <c r="AS39" s="227"/>
      <c r="AT39" s="227">
        <v>0</v>
      </c>
      <c r="AU39" s="227"/>
      <c r="AV39" s="227">
        <v>0</v>
      </c>
      <c r="AW39" s="227"/>
      <c r="AX39" s="227">
        <v>2.4278228498593886E-3</v>
      </c>
      <c r="AY39" s="227"/>
      <c r="AZ39" s="227">
        <v>8.0927428328646288E-4</v>
      </c>
      <c r="BA39" s="227"/>
      <c r="BB39" s="227">
        <v>0</v>
      </c>
      <c r="BC39" s="227"/>
      <c r="BD39" s="227">
        <v>8.0927428328646288E-4</v>
      </c>
      <c r="BE39" s="227"/>
      <c r="BF39" s="227">
        <v>0</v>
      </c>
      <c r="BG39" s="227"/>
      <c r="BH39" s="227">
        <v>0</v>
      </c>
      <c r="BI39" s="227"/>
      <c r="BJ39" s="227">
        <v>0</v>
      </c>
      <c r="BK39" s="227"/>
      <c r="BL39" s="227">
        <v>0</v>
      </c>
      <c r="BM39" s="227"/>
      <c r="BN39" s="227">
        <v>0</v>
      </c>
      <c r="BO39" s="227"/>
      <c r="BP39" s="227">
        <v>0</v>
      </c>
      <c r="BQ39" s="227"/>
      <c r="BR39" s="227">
        <v>0</v>
      </c>
      <c r="BS39" s="225">
        <v>52</v>
      </c>
    </row>
    <row r="40" spans="1:71" ht="15.75" customHeight="1" x14ac:dyDescent="0.25">
      <c r="A40" s="12" t="s">
        <v>54</v>
      </c>
      <c r="B40" s="181" t="s">
        <v>229</v>
      </c>
      <c r="C40" s="181" t="s">
        <v>364</v>
      </c>
      <c r="D40" s="163" t="s">
        <v>66</v>
      </c>
      <c r="E40" s="163" t="s">
        <v>66</v>
      </c>
      <c r="F40" s="163" t="s">
        <v>66</v>
      </c>
      <c r="G40" s="163" t="s">
        <v>66</v>
      </c>
      <c r="H40" s="163" t="s">
        <v>1</v>
      </c>
      <c r="I40" s="163" t="s">
        <v>4</v>
      </c>
      <c r="J40" s="13" t="s">
        <v>51</v>
      </c>
      <c r="K40" s="163" t="s">
        <v>52</v>
      </c>
      <c r="L40" s="163">
        <v>2.4</v>
      </c>
      <c r="M40" s="163">
        <v>15</v>
      </c>
      <c r="N40" s="203">
        <v>5</v>
      </c>
      <c r="O40" s="203">
        <v>15</v>
      </c>
      <c r="P40" s="203">
        <v>0</v>
      </c>
      <c r="Q40" s="203">
        <v>0</v>
      </c>
      <c r="R40" s="113" t="s">
        <v>18</v>
      </c>
      <c r="S40" s="113" t="s">
        <v>429</v>
      </c>
      <c r="T40" s="343"/>
      <c r="U40" s="359">
        <v>73</v>
      </c>
      <c r="V40" s="359">
        <v>73</v>
      </c>
      <c r="W40" s="359">
        <v>68</v>
      </c>
      <c r="X40" s="359">
        <v>68</v>
      </c>
      <c r="Y40" s="359">
        <v>68</v>
      </c>
      <c r="Z40" s="359">
        <v>68</v>
      </c>
      <c r="AA40" s="359">
        <v>61</v>
      </c>
      <c r="AB40" s="359">
        <v>61</v>
      </c>
      <c r="AC40" s="391"/>
      <c r="AD40" s="227">
        <v>0</v>
      </c>
      <c r="AE40" s="227"/>
      <c r="AF40" s="227">
        <v>0</v>
      </c>
      <c r="AG40" s="227"/>
      <c r="AH40" s="227">
        <v>0</v>
      </c>
      <c r="AI40" s="227"/>
      <c r="AJ40" s="227">
        <v>8.0927428328646288E-4</v>
      </c>
      <c r="AK40" s="227"/>
      <c r="AL40" s="227">
        <v>8.0927428328646288E-4</v>
      </c>
      <c r="AM40" s="227"/>
      <c r="AN40" s="227">
        <v>0</v>
      </c>
      <c r="AO40" s="227"/>
      <c r="AP40" s="227">
        <v>0</v>
      </c>
      <c r="AQ40" s="227"/>
      <c r="AR40" s="227">
        <v>0</v>
      </c>
      <c r="AS40" s="227"/>
      <c r="AT40" s="227">
        <v>0</v>
      </c>
      <c r="AU40" s="227"/>
      <c r="AV40" s="227">
        <v>1.6185485665729258E-3</v>
      </c>
      <c r="AW40" s="227"/>
      <c r="AX40" s="227">
        <v>0</v>
      </c>
      <c r="AY40" s="227"/>
      <c r="AZ40" s="227">
        <v>0</v>
      </c>
      <c r="BA40" s="227"/>
      <c r="BB40" s="227">
        <v>0</v>
      </c>
      <c r="BC40" s="227"/>
      <c r="BD40" s="227">
        <v>0</v>
      </c>
      <c r="BE40" s="227"/>
      <c r="BF40" s="227">
        <v>0</v>
      </c>
      <c r="BG40" s="227"/>
      <c r="BH40" s="227">
        <v>0</v>
      </c>
      <c r="BI40" s="227"/>
      <c r="BJ40" s="227">
        <v>0</v>
      </c>
      <c r="BK40" s="227"/>
      <c r="BL40" s="227">
        <v>0</v>
      </c>
      <c r="BM40" s="227"/>
      <c r="BN40" s="227">
        <v>0</v>
      </c>
      <c r="BO40" s="227"/>
      <c r="BP40" s="227">
        <v>0</v>
      </c>
      <c r="BQ40" s="227"/>
      <c r="BR40" s="227">
        <v>0</v>
      </c>
      <c r="BS40" s="225">
        <v>52</v>
      </c>
    </row>
    <row r="41" spans="1:71" ht="15.75" customHeight="1" x14ac:dyDescent="0.25">
      <c r="A41" s="12" t="s">
        <v>55</v>
      </c>
      <c r="B41" s="181" t="s">
        <v>229</v>
      </c>
      <c r="C41" s="181" t="s">
        <v>364</v>
      </c>
      <c r="D41" s="163" t="s">
        <v>66</v>
      </c>
      <c r="E41" s="163" t="s">
        <v>66</v>
      </c>
      <c r="F41" s="163" t="s">
        <v>66</v>
      </c>
      <c r="G41" s="163" t="s">
        <v>66</v>
      </c>
      <c r="H41" s="163" t="s">
        <v>1</v>
      </c>
      <c r="I41" s="163" t="s">
        <v>4</v>
      </c>
      <c r="J41" s="13" t="s">
        <v>51</v>
      </c>
      <c r="K41" s="163" t="s">
        <v>52</v>
      </c>
      <c r="L41" s="163">
        <v>2.4</v>
      </c>
      <c r="M41" s="163">
        <v>16</v>
      </c>
      <c r="N41" s="203">
        <v>5</v>
      </c>
      <c r="O41" s="203">
        <v>16</v>
      </c>
      <c r="P41" s="203">
        <v>0</v>
      </c>
      <c r="Q41" s="203">
        <v>0</v>
      </c>
      <c r="R41" s="113" t="s">
        <v>18</v>
      </c>
      <c r="S41" s="113" t="s">
        <v>429</v>
      </c>
      <c r="T41" s="343"/>
      <c r="U41" s="359">
        <v>73</v>
      </c>
      <c r="V41" s="359">
        <v>73</v>
      </c>
      <c r="W41" s="359">
        <v>68</v>
      </c>
      <c r="X41" s="359">
        <v>68</v>
      </c>
      <c r="Y41" s="359">
        <v>68</v>
      </c>
      <c r="Z41" s="359">
        <v>68</v>
      </c>
      <c r="AA41" s="359">
        <v>61</v>
      </c>
      <c r="AB41" s="359">
        <v>61</v>
      </c>
      <c r="AC41" s="391"/>
      <c r="AD41" s="227">
        <v>1.6185485665729258E-3</v>
      </c>
      <c r="AE41" s="227"/>
      <c r="AF41" s="227">
        <v>0</v>
      </c>
      <c r="AG41" s="227"/>
      <c r="AH41" s="227">
        <v>0</v>
      </c>
      <c r="AI41" s="227"/>
      <c r="AJ41" s="227">
        <v>0</v>
      </c>
      <c r="AK41" s="227"/>
      <c r="AL41" s="227">
        <v>0</v>
      </c>
      <c r="AM41" s="227"/>
      <c r="AN41" s="227">
        <v>0</v>
      </c>
      <c r="AO41" s="227"/>
      <c r="AP41" s="227">
        <v>0</v>
      </c>
      <c r="AQ41" s="227"/>
      <c r="AR41" s="227">
        <v>0</v>
      </c>
      <c r="AS41" s="227"/>
      <c r="AT41" s="227">
        <v>0</v>
      </c>
      <c r="AU41" s="227"/>
      <c r="AV41" s="227">
        <v>0</v>
      </c>
      <c r="AW41" s="227"/>
      <c r="AX41" s="227">
        <v>0</v>
      </c>
      <c r="AY41" s="227"/>
      <c r="AZ41" s="227">
        <v>0</v>
      </c>
      <c r="BA41" s="227"/>
      <c r="BB41" s="227">
        <v>0</v>
      </c>
      <c r="BC41" s="227"/>
      <c r="BD41" s="227">
        <v>0</v>
      </c>
      <c r="BE41" s="227"/>
      <c r="BF41" s="227">
        <v>0</v>
      </c>
      <c r="BG41" s="227"/>
      <c r="BH41" s="227">
        <v>0</v>
      </c>
      <c r="BI41" s="227"/>
      <c r="BJ41" s="227">
        <v>0</v>
      </c>
      <c r="BK41" s="227"/>
      <c r="BL41" s="227">
        <v>0</v>
      </c>
      <c r="BM41" s="227"/>
      <c r="BN41" s="227">
        <v>0</v>
      </c>
      <c r="BO41" s="227"/>
      <c r="BP41" s="227">
        <v>0</v>
      </c>
      <c r="BQ41" s="227"/>
      <c r="BR41" s="227">
        <v>0</v>
      </c>
      <c r="BS41" s="225">
        <v>52</v>
      </c>
    </row>
    <row r="42" spans="1:71" ht="15.75" customHeight="1" x14ac:dyDescent="0.25">
      <c r="A42" s="12" t="s">
        <v>56</v>
      </c>
      <c r="B42" s="181" t="s">
        <v>229</v>
      </c>
      <c r="C42" s="181" t="s">
        <v>364</v>
      </c>
      <c r="D42" s="163" t="s">
        <v>66</v>
      </c>
      <c r="E42" s="163" t="s">
        <v>66</v>
      </c>
      <c r="F42" s="163" t="s">
        <v>66</v>
      </c>
      <c r="G42" s="163" t="s">
        <v>66</v>
      </c>
      <c r="H42" s="163" t="s">
        <v>1</v>
      </c>
      <c r="I42" s="163" t="s">
        <v>4</v>
      </c>
      <c r="J42" s="13" t="s">
        <v>51</v>
      </c>
      <c r="K42" s="163" t="s">
        <v>52</v>
      </c>
      <c r="L42" s="163">
        <v>2.4</v>
      </c>
      <c r="M42" s="163">
        <v>17</v>
      </c>
      <c r="N42" s="203">
        <v>5</v>
      </c>
      <c r="O42" s="203">
        <v>17</v>
      </c>
      <c r="P42" s="203">
        <v>0</v>
      </c>
      <c r="Q42" s="203">
        <v>0</v>
      </c>
      <c r="R42" s="113" t="s">
        <v>18</v>
      </c>
      <c r="S42" s="113" t="s">
        <v>429</v>
      </c>
      <c r="T42" s="343"/>
      <c r="U42" s="359">
        <v>73</v>
      </c>
      <c r="V42" s="359">
        <v>73</v>
      </c>
      <c r="W42" s="359">
        <v>68</v>
      </c>
      <c r="X42" s="359">
        <v>68</v>
      </c>
      <c r="Y42" s="359">
        <v>68</v>
      </c>
      <c r="Z42" s="359">
        <v>68</v>
      </c>
      <c r="AA42" s="359">
        <v>61</v>
      </c>
      <c r="AB42" s="359">
        <v>61</v>
      </c>
      <c r="AC42" s="391"/>
      <c r="AD42" s="227">
        <v>1.5376211382442795E-2</v>
      </c>
      <c r="AE42" s="227"/>
      <c r="AF42" s="227">
        <v>4.8556456997187773E-3</v>
      </c>
      <c r="AG42" s="227"/>
      <c r="AH42" s="227">
        <v>1.0520565682724019E-2</v>
      </c>
      <c r="AI42" s="227"/>
      <c r="AJ42" s="227">
        <v>4.0463714164323148E-3</v>
      </c>
      <c r="AK42" s="227"/>
      <c r="AL42" s="227">
        <v>4.0463714164323148E-3</v>
      </c>
      <c r="AM42" s="227"/>
      <c r="AN42" s="227">
        <v>1.6185485665729258E-3</v>
      </c>
      <c r="AO42" s="227"/>
      <c r="AP42" s="227">
        <v>1.6185485665729258E-3</v>
      </c>
      <c r="AQ42" s="227"/>
      <c r="AR42" s="227">
        <v>4.0463714164323148E-3</v>
      </c>
      <c r="AS42" s="227"/>
      <c r="AT42" s="227">
        <v>1.6185485665729258E-3</v>
      </c>
      <c r="AU42" s="227"/>
      <c r="AV42" s="227">
        <v>0</v>
      </c>
      <c r="AW42" s="227"/>
      <c r="AX42" s="227">
        <v>8.0927428328646288E-4</v>
      </c>
      <c r="AY42" s="227"/>
      <c r="AZ42" s="227">
        <v>0</v>
      </c>
      <c r="BA42" s="227"/>
      <c r="BB42" s="227">
        <v>2.4278228498593886E-3</v>
      </c>
      <c r="BC42" s="227"/>
      <c r="BD42" s="227">
        <v>0</v>
      </c>
      <c r="BE42" s="227"/>
      <c r="BF42" s="227">
        <v>8.0927428328646288E-4</v>
      </c>
      <c r="BG42" s="227"/>
      <c r="BH42" s="227">
        <v>8.0927428328646288E-4</v>
      </c>
      <c r="BI42" s="227"/>
      <c r="BJ42" s="227">
        <v>8.0927428328646288E-4</v>
      </c>
      <c r="BK42" s="227"/>
      <c r="BL42" s="227">
        <v>0</v>
      </c>
      <c r="BM42" s="227"/>
      <c r="BN42" s="227">
        <v>8.0927428328646288E-4</v>
      </c>
      <c r="BO42" s="227"/>
      <c r="BP42" s="227">
        <v>2.4278228498593886E-3</v>
      </c>
      <c r="BQ42" s="227"/>
      <c r="BR42" s="227">
        <v>8.0927428328646288E-4</v>
      </c>
      <c r="BS42" s="225">
        <v>52</v>
      </c>
    </row>
    <row r="43" spans="1:71" ht="15.75" customHeight="1" x14ac:dyDescent="0.25">
      <c r="A43" s="12" t="s">
        <v>135</v>
      </c>
      <c r="B43" s="182" t="s">
        <v>229</v>
      </c>
      <c r="C43" s="182" t="s">
        <v>364</v>
      </c>
      <c r="D43" s="164"/>
      <c r="E43" s="164"/>
      <c r="F43" s="164"/>
      <c r="G43" s="164"/>
      <c r="H43" s="163" t="s">
        <v>1</v>
      </c>
      <c r="I43" s="163" t="s">
        <v>4</v>
      </c>
      <c r="J43" s="13" t="s">
        <v>51</v>
      </c>
      <c r="K43" s="163" t="s">
        <v>52</v>
      </c>
      <c r="L43" s="163">
        <v>2.4</v>
      </c>
      <c r="M43" s="163">
        <v>19</v>
      </c>
      <c r="N43" s="204">
        <v>5</v>
      </c>
      <c r="O43" s="204">
        <v>19</v>
      </c>
      <c r="P43" s="204">
        <v>0</v>
      </c>
      <c r="Q43" s="204">
        <v>0</v>
      </c>
      <c r="R43" s="113" t="s">
        <v>18</v>
      </c>
      <c r="S43" s="113" t="s">
        <v>429</v>
      </c>
      <c r="T43" s="344"/>
      <c r="U43" s="359">
        <v>73</v>
      </c>
      <c r="V43" s="359">
        <v>73</v>
      </c>
      <c r="W43" s="359">
        <v>68</v>
      </c>
      <c r="X43" s="359">
        <v>68</v>
      </c>
      <c r="Y43" s="359">
        <v>68</v>
      </c>
      <c r="Z43" s="359">
        <v>68</v>
      </c>
      <c r="AA43" s="359">
        <v>61</v>
      </c>
      <c r="AB43" s="359">
        <v>61</v>
      </c>
      <c r="AC43" s="392"/>
      <c r="AD43" s="231">
        <v>0</v>
      </c>
      <c r="AE43" s="231"/>
      <c r="AF43" s="231">
        <v>0</v>
      </c>
      <c r="AG43" s="231"/>
      <c r="AH43" s="231">
        <v>0</v>
      </c>
      <c r="AI43" s="231"/>
      <c r="AJ43" s="231">
        <v>0</v>
      </c>
      <c r="AK43" s="231"/>
      <c r="AL43" s="231">
        <v>0</v>
      </c>
      <c r="AM43" s="231"/>
      <c r="AN43" s="231">
        <v>0</v>
      </c>
      <c r="AO43" s="231"/>
      <c r="AP43" s="231">
        <v>0</v>
      </c>
      <c r="AQ43" s="231"/>
      <c r="AR43" s="231">
        <v>0</v>
      </c>
      <c r="AS43" s="231"/>
      <c r="AT43" s="231">
        <v>0</v>
      </c>
      <c r="AU43" s="231"/>
      <c r="AV43" s="231">
        <v>0</v>
      </c>
      <c r="AW43" s="231"/>
      <c r="AX43" s="231">
        <v>0</v>
      </c>
      <c r="AY43" s="231"/>
      <c r="AZ43" s="231">
        <v>0</v>
      </c>
      <c r="BA43" s="231"/>
      <c r="BB43" s="231">
        <v>0</v>
      </c>
      <c r="BC43" s="231"/>
      <c r="BD43" s="231">
        <v>0</v>
      </c>
      <c r="BE43" s="231"/>
      <c r="BF43" s="231">
        <v>0</v>
      </c>
      <c r="BG43" s="231"/>
      <c r="BH43" s="231">
        <v>0</v>
      </c>
      <c r="BI43" s="231"/>
      <c r="BJ43" s="231">
        <v>0</v>
      </c>
      <c r="BK43" s="231"/>
      <c r="BL43" s="231">
        <v>0</v>
      </c>
      <c r="BM43" s="231"/>
      <c r="BN43" s="231">
        <v>0</v>
      </c>
      <c r="BO43" s="231"/>
      <c r="BP43" s="231">
        <v>0</v>
      </c>
      <c r="BQ43" s="231"/>
      <c r="BR43" s="231">
        <v>0</v>
      </c>
      <c r="BS43" s="225">
        <v>52</v>
      </c>
    </row>
    <row r="44" spans="1:71" s="1" customFormat="1" ht="15.75" customHeight="1" thickBot="1" x14ac:dyDescent="0.3">
      <c r="A44" s="14"/>
      <c r="B44" s="183"/>
      <c r="C44" s="183"/>
      <c r="D44" s="165"/>
      <c r="E44" s="165"/>
      <c r="F44" s="165"/>
      <c r="G44" s="165"/>
      <c r="H44" s="165"/>
      <c r="I44" s="165"/>
      <c r="J44" s="15"/>
      <c r="K44" s="165"/>
      <c r="L44" s="165"/>
      <c r="M44" s="165"/>
      <c r="N44" s="205"/>
      <c r="O44" s="205"/>
      <c r="P44" s="205"/>
      <c r="Q44" s="205"/>
      <c r="R44" s="16"/>
      <c r="S44" s="16"/>
      <c r="T44" s="345"/>
      <c r="U44" s="362"/>
      <c r="V44" s="362"/>
      <c r="W44" s="374"/>
      <c r="X44" s="374"/>
      <c r="Y44" s="374"/>
      <c r="Z44" s="374"/>
      <c r="AA44" s="374"/>
      <c r="AB44" s="362"/>
      <c r="AC44" s="393"/>
      <c r="AD44" s="124">
        <v>1.8613308515588647E-2</v>
      </c>
      <c r="AE44" s="124"/>
      <c r="AF44" s="124">
        <v>8.0927428328646279E-3</v>
      </c>
      <c r="AG44" s="124"/>
      <c r="AH44" s="124">
        <v>1.2139114249296944E-2</v>
      </c>
      <c r="AI44" s="124"/>
      <c r="AJ44" s="124">
        <v>5.6649199830052406E-3</v>
      </c>
      <c r="AK44" s="124"/>
      <c r="AL44" s="124">
        <v>4.8556456997187782E-3</v>
      </c>
      <c r="AM44" s="124"/>
      <c r="AN44" s="124">
        <v>1.6185485665729258E-3</v>
      </c>
      <c r="AO44" s="124"/>
      <c r="AP44" s="124">
        <v>4.046371416432314E-3</v>
      </c>
      <c r="AQ44" s="124"/>
      <c r="AR44" s="124">
        <v>4.8556456997187782E-3</v>
      </c>
      <c r="AS44" s="124"/>
      <c r="AT44" s="124">
        <v>1.6185485665729258E-3</v>
      </c>
      <c r="AU44" s="124"/>
      <c r="AV44" s="124">
        <v>4.8556456997187773E-3</v>
      </c>
      <c r="AW44" s="124"/>
      <c r="AX44" s="124">
        <v>3.2370971331458515E-3</v>
      </c>
      <c r="AY44" s="124"/>
      <c r="AZ44" s="124">
        <v>8.0927428328646288E-4</v>
      </c>
      <c r="BA44" s="124"/>
      <c r="BB44" s="124">
        <v>2.4278228498593886E-3</v>
      </c>
      <c r="BC44" s="124"/>
      <c r="BD44" s="124">
        <v>8.0927428328646288E-4</v>
      </c>
      <c r="BE44" s="124"/>
      <c r="BF44" s="124">
        <v>8.0927428328646288E-4</v>
      </c>
      <c r="BG44" s="124"/>
      <c r="BH44" s="124">
        <v>8.0927428328646288E-4</v>
      </c>
      <c r="BI44" s="124"/>
      <c r="BJ44" s="124">
        <v>8.0927428328646288E-4</v>
      </c>
      <c r="BK44" s="124"/>
      <c r="BL44" s="124">
        <v>0</v>
      </c>
      <c r="BM44" s="124"/>
      <c r="BN44" s="124">
        <v>8.0927428328646288E-4</v>
      </c>
      <c r="BO44" s="124"/>
      <c r="BP44" s="124">
        <v>2.4278228498593886E-3</v>
      </c>
      <c r="BQ44" s="124"/>
      <c r="BR44" s="124">
        <v>8.0927428328646288E-4</v>
      </c>
      <c r="BS44" s="232"/>
    </row>
    <row r="45" spans="1:71" s="28" customFormat="1" ht="15.75" customHeight="1" thickBot="1" x14ac:dyDescent="0.3">
      <c r="A45" s="61" t="s">
        <v>184</v>
      </c>
      <c r="B45" s="166"/>
      <c r="C45" s="166"/>
      <c r="D45" s="166"/>
      <c r="E45" s="166"/>
      <c r="F45" s="166"/>
      <c r="G45" s="166"/>
      <c r="H45" s="192"/>
      <c r="I45" s="192"/>
      <c r="J45" s="62"/>
      <c r="K45" s="192"/>
      <c r="L45" s="192"/>
      <c r="M45" s="192"/>
      <c r="N45" s="206"/>
      <c r="O45" s="206"/>
      <c r="P45" s="206"/>
      <c r="Q45" s="206"/>
      <c r="R45" s="63"/>
      <c r="S45" s="63"/>
      <c r="T45" s="333"/>
      <c r="U45" s="363"/>
      <c r="V45" s="363"/>
      <c r="W45" s="363"/>
      <c r="X45" s="363"/>
      <c r="Y45" s="363"/>
      <c r="Z45" s="363"/>
      <c r="AA45" s="363"/>
      <c r="AB45" s="363"/>
      <c r="AC45" s="323"/>
      <c r="AD45" s="323"/>
      <c r="AE45" s="323"/>
      <c r="AF45" s="323"/>
      <c r="AG45" s="323"/>
      <c r="AH45" s="323"/>
      <c r="AI45" s="323"/>
      <c r="AJ45" s="323"/>
      <c r="AK45" s="323"/>
      <c r="AL45" s="323"/>
      <c r="AM45" s="323"/>
      <c r="AN45" s="323"/>
      <c r="AO45" s="323"/>
      <c r="AP45" s="323"/>
      <c r="AQ45" s="323"/>
      <c r="AR45" s="323"/>
      <c r="AS45" s="323"/>
      <c r="AT45" s="323"/>
      <c r="AU45" s="323"/>
      <c r="AV45" s="323"/>
      <c r="AW45" s="323"/>
      <c r="AX45" s="323"/>
      <c r="AY45" s="323"/>
      <c r="AZ45" s="323"/>
      <c r="BA45" s="323"/>
      <c r="BB45" s="323"/>
      <c r="BC45" s="323"/>
      <c r="BD45" s="323"/>
      <c r="BE45" s="323"/>
      <c r="BF45" s="323"/>
      <c r="BG45" s="323"/>
      <c r="BH45" s="323"/>
      <c r="BI45" s="323"/>
      <c r="BJ45" s="323"/>
      <c r="BK45" s="323"/>
      <c r="BL45" s="323"/>
      <c r="BM45" s="323"/>
      <c r="BN45" s="323"/>
      <c r="BO45" s="323"/>
      <c r="BP45" s="323"/>
      <c r="BQ45" s="323"/>
      <c r="BR45" s="323"/>
      <c r="BS45" s="323"/>
    </row>
    <row r="46" spans="1:71" s="48" customFormat="1" ht="15.75" customHeight="1" x14ac:dyDescent="0.25">
      <c r="A46" s="46" t="s">
        <v>406</v>
      </c>
      <c r="B46" s="167" t="s">
        <v>230</v>
      </c>
      <c r="C46" s="167" t="s">
        <v>66</v>
      </c>
      <c r="D46" s="167" t="s">
        <v>105</v>
      </c>
      <c r="E46" s="167">
        <v>6500</v>
      </c>
      <c r="F46" s="167">
        <v>2100</v>
      </c>
      <c r="G46" s="167">
        <v>3150</v>
      </c>
      <c r="H46" s="193" t="s">
        <v>1</v>
      </c>
      <c r="I46" s="193" t="s">
        <v>4</v>
      </c>
      <c r="J46" s="47" t="s">
        <v>18</v>
      </c>
      <c r="K46" s="193" t="s">
        <v>85</v>
      </c>
      <c r="L46" s="193">
        <v>2.4</v>
      </c>
      <c r="M46" s="193">
        <v>3</v>
      </c>
      <c r="N46" s="207">
        <v>3</v>
      </c>
      <c r="O46" s="207">
        <v>3</v>
      </c>
      <c r="P46" s="207" t="s">
        <v>66</v>
      </c>
      <c r="Q46" s="207" t="s">
        <v>66</v>
      </c>
      <c r="R46" s="114" t="s">
        <v>51</v>
      </c>
      <c r="S46" s="114" t="s">
        <v>430</v>
      </c>
      <c r="T46" s="346"/>
      <c r="U46" s="358">
        <v>49</v>
      </c>
      <c r="V46" s="358">
        <v>47.5</v>
      </c>
      <c r="W46" s="358">
        <v>45.5</v>
      </c>
      <c r="X46" s="358">
        <v>45.5</v>
      </c>
      <c r="Y46" s="358">
        <v>45.5</v>
      </c>
      <c r="Z46" s="358">
        <v>45.5</v>
      </c>
      <c r="AA46" s="358">
        <v>40</v>
      </c>
      <c r="AB46" s="358">
        <v>40</v>
      </c>
      <c r="AC46" s="394"/>
      <c r="AD46" s="233">
        <v>4.8556456997187773E-3</v>
      </c>
      <c r="AE46" s="233"/>
      <c r="AF46" s="233">
        <v>3.2370971331458515E-3</v>
      </c>
      <c r="AG46" s="233"/>
      <c r="AH46" s="233">
        <v>3.2370971331458515E-3</v>
      </c>
      <c r="AI46" s="233"/>
      <c r="AJ46" s="233">
        <v>1.6185485665729258E-3</v>
      </c>
      <c r="AK46" s="233"/>
      <c r="AL46" s="233">
        <v>2.4278228498593886E-3</v>
      </c>
      <c r="AM46" s="233"/>
      <c r="AN46" s="233">
        <v>0</v>
      </c>
      <c r="AO46" s="233"/>
      <c r="AP46" s="233">
        <v>1.6185485665729258E-3</v>
      </c>
      <c r="AQ46" s="233"/>
      <c r="AR46" s="233">
        <v>3.2370971331458515E-3</v>
      </c>
      <c r="AS46" s="233"/>
      <c r="AT46" s="233">
        <v>8.0927428328646288E-4</v>
      </c>
      <c r="AU46" s="233"/>
      <c r="AV46" s="233">
        <v>8.0927428328646288E-4</v>
      </c>
      <c r="AW46" s="233"/>
      <c r="AX46" s="233">
        <v>1.6185485665729258E-3</v>
      </c>
      <c r="AY46" s="233"/>
      <c r="AZ46" s="233">
        <v>8.0927428328646288E-4</v>
      </c>
      <c r="BA46" s="233"/>
      <c r="BB46" s="233">
        <v>8.0927428328646288E-4</v>
      </c>
      <c r="BC46" s="233"/>
      <c r="BD46" s="233">
        <v>1.6185485665729258E-3</v>
      </c>
      <c r="BE46" s="233"/>
      <c r="BF46" s="233">
        <v>8.0927428328646288E-4</v>
      </c>
      <c r="BG46" s="233"/>
      <c r="BH46" s="233">
        <v>0</v>
      </c>
      <c r="BI46" s="233"/>
      <c r="BJ46" s="233">
        <v>0</v>
      </c>
      <c r="BK46" s="233"/>
      <c r="BL46" s="233">
        <v>0</v>
      </c>
      <c r="BM46" s="233"/>
      <c r="BN46" s="233">
        <v>8.0927428328646288E-4</v>
      </c>
      <c r="BO46" s="233"/>
      <c r="BP46" s="233">
        <v>0</v>
      </c>
      <c r="BQ46" s="233"/>
      <c r="BR46" s="233">
        <v>1.2139114249296944E-2</v>
      </c>
      <c r="BS46" s="222">
        <v>37</v>
      </c>
    </row>
    <row r="47" spans="1:71" s="48" customFormat="1" ht="15.75" customHeight="1" x14ac:dyDescent="0.25">
      <c r="A47" s="49" t="s">
        <v>59</v>
      </c>
      <c r="B47" s="168" t="s">
        <v>230</v>
      </c>
      <c r="C47" s="168" t="s">
        <v>66</v>
      </c>
      <c r="D47" s="168" t="s">
        <v>99</v>
      </c>
      <c r="E47" s="168">
        <v>5300</v>
      </c>
      <c r="F47" s="168">
        <v>1800</v>
      </c>
      <c r="G47" s="168">
        <v>2000</v>
      </c>
      <c r="H47" s="194" t="s">
        <v>1</v>
      </c>
      <c r="I47" s="194" t="s">
        <v>4</v>
      </c>
      <c r="J47" s="50" t="s">
        <v>57</v>
      </c>
      <c r="K47" s="194" t="s">
        <v>60</v>
      </c>
      <c r="L47" s="194">
        <v>2.5</v>
      </c>
      <c r="M47" s="194">
        <v>5</v>
      </c>
      <c r="N47" s="208">
        <v>4</v>
      </c>
      <c r="O47" s="208">
        <v>5</v>
      </c>
      <c r="P47" s="208" t="s">
        <v>66</v>
      </c>
      <c r="Q47" s="208" t="s">
        <v>66</v>
      </c>
      <c r="R47" s="113" t="s">
        <v>8</v>
      </c>
      <c r="S47" s="113" t="s">
        <v>423</v>
      </c>
      <c r="T47" s="347"/>
      <c r="U47" s="364">
        <v>42</v>
      </c>
      <c r="V47" s="364">
        <v>41.5</v>
      </c>
      <c r="W47" s="364">
        <v>34</v>
      </c>
      <c r="X47" s="364">
        <v>34</v>
      </c>
      <c r="Y47" s="364">
        <v>34</v>
      </c>
      <c r="Z47" s="364">
        <v>34</v>
      </c>
      <c r="AA47" s="364">
        <v>30</v>
      </c>
      <c r="AB47" s="364">
        <v>30</v>
      </c>
      <c r="AC47" s="392"/>
      <c r="AD47" s="231">
        <v>0</v>
      </c>
      <c r="AE47" s="231"/>
      <c r="AF47" s="231">
        <v>0</v>
      </c>
      <c r="AG47" s="231"/>
      <c r="AH47" s="231">
        <v>0</v>
      </c>
      <c r="AI47" s="231"/>
      <c r="AJ47" s="231">
        <v>0</v>
      </c>
      <c r="AK47" s="231"/>
      <c r="AL47" s="231">
        <v>0</v>
      </c>
      <c r="AM47" s="231"/>
      <c r="AN47" s="231">
        <v>8.0927428328646288E-4</v>
      </c>
      <c r="AO47" s="231"/>
      <c r="AP47" s="231">
        <v>0</v>
      </c>
      <c r="AQ47" s="231"/>
      <c r="AR47" s="231">
        <v>8.0927428328646288E-4</v>
      </c>
      <c r="AS47" s="231"/>
      <c r="AT47" s="231">
        <v>8.0927428328646288E-4</v>
      </c>
      <c r="AU47" s="231"/>
      <c r="AV47" s="231">
        <v>0</v>
      </c>
      <c r="AW47" s="231"/>
      <c r="AX47" s="231">
        <v>0</v>
      </c>
      <c r="AY47" s="231"/>
      <c r="AZ47" s="231">
        <v>0</v>
      </c>
      <c r="BA47" s="231"/>
      <c r="BB47" s="231">
        <v>0</v>
      </c>
      <c r="BC47" s="231"/>
      <c r="BD47" s="231">
        <v>0</v>
      </c>
      <c r="BE47" s="231"/>
      <c r="BF47" s="231">
        <v>8.0927428328646288E-4</v>
      </c>
      <c r="BG47" s="231"/>
      <c r="BH47" s="231">
        <v>0</v>
      </c>
      <c r="BI47" s="231"/>
      <c r="BJ47" s="231">
        <v>0</v>
      </c>
      <c r="BK47" s="231"/>
      <c r="BL47" s="231">
        <v>0</v>
      </c>
      <c r="BM47" s="231"/>
      <c r="BN47" s="231">
        <v>0</v>
      </c>
      <c r="BO47" s="231"/>
      <c r="BP47" s="231">
        <v>0</v>
      </c>
      <c r="BQ47" s="231"/>
      <c r="BR47" s="231">
        <v>0</v>
      </c>
      <c r="BS47" s="234">
        <v>26</v>
      </c>
    </row>
    <row r="48" spans="1:71" s="48" customFormat="1" ht="15.75" customHeight="1" x14ac:dyDescent="0.25">
      <c r="A48" s="51" t="s">
        <v>62</v>
      </c>
      <c r="B48" s="169" t="s">
        <v>230</v>
      </c>
      <c r="C48" s="169" t="s">
        <v>66</v>
      </c>
      <c r="D48" s="169" t="s">
        <v>94</v>
      </c>
      <c r="E48" s="169">
        <v>4650</v>
      </c>
      <c r="F48" s="169">
        <v>1850</v>
      </c>
      <c r="G48" s="169">
        <v>2150</v>
      </c>
      <c r="H48" s="329" t="s">
        <v>1</v>
      </c>
      <c r="I48" s="329" t="s">
        <v>4</v>
      </c>
      <c r="J48" s="52" t="s">
        <v>86</v>
      </c>
      <c r="K48" s="329" t="s">
        <v>49</v>
      </c>
      <c r="L48" s="329">
        <v>1.6</v>
      </c>
      <c r="M48" s="329">
        <v>2</v>
      </c>
      <c r="N48" s="209">
        <v>4</v>
      </c>
      <c r="O48" s="209">
        <v>2</v>
      </c>
      <c r="P48" s="209" t="s">
        <v>66</v>
      </c>
      <c r="Q48" s="209" t="s">
        <v>66</v>
      </c>
      <c r="R48" s="115" t="s">
        <v>41</v>
      </c>
      <c r="S48" s="115" t="s">
        <v>434</v>
      </c>
      <c r="T48" s="348"/>
      <c r="U48" s="365">
        <v>27</v>
      </c>
      <c r="V48" s="365">
        <v>25.5</v>
      </c>
      <c r="W48" s="365">
        <v>22.5</v>
      </c>
      <c r="X48" s="365">
        <v>22.5</v>
      </c>
      <c r="Y48" s="365">
        <v>22.5</v>
      </c>
      <c r="Z48" s="365">
        <v>22.5</v>
      </c>
      <c r="AA48" s="365">
        <v>18.5</v>
      </c>
      <c r="AB48" s="365">
        <v>18.5</v>
      </c>
      <c r="AC48" s="391"/>
      <c r="AD48" s="227">
        <v>8.0927428328646297E-3</v>
      </c>
      <c r="AE48" s="227"/>
      <c r="AF48" s="227">
        <v>9.7112913994375546E-3</v>
      </c>
      <c r="AG48" s="227"/>
      <c r="AH48" s="227">
        <v>5.6649199830052406E-3</v>
      </c>
      <c r="AI48" s="227"/>
      <c r="AJ48" s="227">
        <v>4.8556456997187773E-3</v>
      </c>
      <c r="AK48" s="227"/>
      <c r="AL48" s="227">
        <v>5.6649199830052406E-3</v>
      </c>
      <c r="AM48" s="227"/>
      <c r="AN48" s="227">
        <v>4.0463714164323148E-3</v>
      </c>
      <c r="AO48" s="227"/>
      <c r="AP48" s="227">
        <v>5.6649199830052406E-3</v>
      </c>
      <c r="AQ48" s="227"/>
      <c r="AR48" s="227">
        <v>4.0463714164323148E-3</v>
      </c>
      <c r="AS48" s="227"/>
      <c r="AT48" s="227">
        <v>0</v>
      </c>
      <c r="AU48" s="227"/>
      <c r="AV48" s="227">
        <v>2.4278228498593886E-3</v>
      </c>
      <c r="AW48" s="227"/>
      <c r="AX48" s="227">
        <v>4.0463714164323148E-3</v>
      </c>
      <c r="AY48" s="227"/>
      <c r="AZ48" s="227">
        <v>4.0463714164323148E-3</v>
      </c>
      <c r="BA48" s="227"/>
      <c r="BB48" s="227">
        <v>1.6185485665729258E-3</v>
      </c>
      <c r="BC48" s="227"/>
      <c r="BD48" s="227">
        <v>4.8556456997187773E-3</v>
      </c>
      <c r="BE48" s="227"/>
      <c r="BF48" s="227">
        <v>1.6185485665729258E-3</v>
      </c>
      <c r="BG48" s="227"/>
      <c r="BH48" s="227">
        <v>1.6185485665729258E-3</v>
      </c>
      <c r="BI48" s="227"/>
      <c r="BJ48" s="227">
        <v>4.0463714164323148E-3</v>
      </c>
      <c r="BK48" s="227"/>
      <c r="BL48" s="227">
        <v>4.0463714164323148E-3</v>
      </c>
      <c r="BM48" s="227"/>
      <c r="BN48" s="227">
        <v>2.4278228498593886E-3</v>
      </c>
      <c r="BO48" s="227"/>
      <c r="BP48" s="227">
        <v>4.8556456997187773E-3</v>
      </c>
      <c r="BQ48" s="227"/>
      <c r="BR48" s="227">
        <v>0.10520565682724017</v>
      </c>
      <c r="BS48" s="235">
        <v>14</v>
      </c>
    </row>
    <row r="49" spans="1:71" s="53" customFormat="1" ht="15.75" customHeight="1" x14ac:dyDescent="0.25">
      <c r="A49" s="51" t="s">
        <v>63</v>
      </c>
      <c r="B49" s="169" t="s">
        <v>230</v>
      </c>
      <c r="C49" s="169" t="s">
        <v>66</v>
      </c>
      <c r="D49" s="329" t="s">
        <v>95</v>
      </c>
      <c r="E49" s="329">
        <v>5000</v>
      </c>
      <c r="F49" s="329">
        <v>2000</v>
      </c>
      <c r="G49" s="329">
        <v>2300</v>
      </c>
      <c r="H49" s="329" t="s">
        <v>1</v>
      </c>
      <c r="I49" s="329" t="s">
        <v>4</v>
      </c>
      <c r="J49" s="52" t="s">
        <v>21</v>
      </c>
      <c r="K49" s="329" t="s">
        <v>38</v>
      </c>
      <c r="L49" s="247">
        <v>2</v>
      </c>
      <c r="M49" s="329">
        <v>3</v>
      </c>
      <c r="N49" s="209">
        <v>4</v>
      </c>
      <c r="O49" s="209">
        <v>3</v>
      </c>
      <c r="P49" s="209" t="s">
        <v>66</v>
      </c>
      <c r="Q49" s="209" t="s">
        <v>66</v>
      </c>
      <c r="R49" s="115" t="s">
        <v>51</v>
      </c>
      <c r="S49" s="115" t="s">
        <v>435</v>
      </c>
      <c r="T49" s="348"/>
      <c r="U49" s="365">
        <v>27.5</v>
      </c>
      <c r="V49" s="365">
        <v>26.5</v>
      </c>
      <c r="W49" s="365">
        <v>23.5</v>
      </c>
      <c r="X49" s="365">
        <v>23.5</v>
      </c>
      <c r="Y49" s="365">
        <v>23.5</v>
      </c>
      <c r="Z49" s="365">
        <v>23.5</v>
      </c>
      <c r="AA49" s="365">
        <v>20</v>
      </c>
      <c r="AB49" s="365">
        <v>20</v>
      </c>
      <c r="AC49" s="391"/>
      <c r="AD49" s="227">
        <v>1.6185485665729259E-2</v>
      </c>
      <c r="AE49" s="227"/>
      <c r="AF49" s="227">
        <v>1.2139114249296944E-2</v>
      </c>
      <c r="AG49" s="227"/>
      <c r="AH49" s="227">
        <v>1.2139114249296944E-2</v>
      </c>
      <c r="AI49" s="227"/>
      <c r="AJ49" s="227">
        <v>9.7112913994375546E-3</v>
      </c>
      <c r="AK49" s="227"/>
      <c r="AL49" s="227">
        <v>1.0520565682724019E-2</v>
      </c>
      <c r="AM49" s="227"/>
      <c r="AN49" s="227">
        <v>2.4278228498593886E-3</v>
      </c>
      <c r="AO49" s="227"/>
      <c r="AP49" s="227">
        <v>9.7112913994375546E-3</v>
      </c>
      <c r="AQ49" s="227"/>
      <c r="AR49" s="227">
        <v>3.2370971331458515E-3</v>
      </c>
      <c r="AS49" s="227"/>
      <c r="AT49" s="227">
        <v>2.4278228498593886E-3</v>
      </c>
      <c r="AU49" s="227"/>
      <c r="AV49" s="227">
        <v>4.8556456997187773E-3</v>
      </c>
      <c r="AW49" s="227"/>
      <c r="AX49" s="227">
        <v>8.0927428328646288E-4</v>
      </c>
      <c r="AY49" s="227"/>
      <c r="AZ49" s="227">
        <v>8.0927428328646288E-4</v>
      </c>
      <c r="BA49" s="227"/>
      <c r="BB49" s="227">
        <v>8.0927428328646288E-4</v>
      </c>
      <c r="BC49" s="227"/>
      <c r="BD49" s="227">
        <v>1.6185485665729258E-3</v>
      </c>
      <c r="BE49" s="227"/>
      <c r="BF49" s="227">
        <v>4.0463714164323148E-3</v>
      </c>
      <c r="BG49" s="227"/>
      <c r="BH49" s="227">
        <v>4.0463714164323148E-3</v>
      </c>
      <c r="BI49" s="227"/>
      <c r="BJ49" s="227">
        <v>4.0463714164323148E-3</v>
      </c>
      <c r="BK49" s="227"/>
      <c r="BL49" s="227">
        <v>8.0927428328646288E-4</v>
      </c>
      <c r="BM49" s="227"/>
      <c r="BN49" s="227">
        <v>8.0927428328646288E-4</v>
      </c>
      <c r="BO49" s="227"/>
      <c r="BP49" s="227">
        <v>1.6185485665729258E-3</v>
      </c>
      <c r="BQ49" s="227"/>
      <c r="BR49" s="227">
        <v>2.2659679932020962E-2</v>
      </c>
      <c r="BS49" s="235">
        <v>15.5</v>
      </c>
    </row>
    <row r="50" spans="1:71" s="53" customFormat="1" ht="15.75" customHeight="1" x14ac:dyDescent="0.25">
      <c r="A50" s="51" t="s">
        <v>64</v>
      </c>
      <c r="B50" s="169" t="s">
        <v>230</v>
      </c>
      <c r="C50" s="169" t="s">
        <v>66</v>
      </c>
      <c r="D50" s="329" t="s">
        <v>96</v>
      </c>
      <c r="E50" s="329">
        <v>5550</v>
      </c>
      <c r="F50" s="329">
        <v>2500</v>
      </c>
      <c r="G50" s="329">
        <v>2500</v>
      </c>
      <c r="H50" s="329" t="s">
        <v>1</v>
      </c>
      <c r="I50" s="329" t="s">
        <v>4</v>
      </c>
      <c r="J50" s="52" t="s">
        <v>65</v>
      </c>
      <c r="K50" s="329" t="s">
        <v>39</v>
      </c>
      <c r="L50" s="329">
        <v>2.2999999999999998</v>
      </c>
      <c r="M50" s="329">
        <v>3</v>
      </c>
      <c r="N50" s="209">
        <v>4</v>
      </c>
      <c r="O50" s="209">
        <v>3</v>
      </c>
      <c r="P50" s="209" t="s">
        <v>66</v>
      </c>
      <c r="Q50" s="209" t="s">
        <v>66</v>
      </c>
      <c r="R50" s="115"/>
      <c r="S50" s="115" t="s">
        <v>436</v>
      </c>
      <c r="T50" s="348"/>
      <c r="U50" s="365">
        <v>33</v>
      </c>
      <c r="V50" s="365">
        <v>31.5</v>
      </c>
      <c r="W50" s="365">
        <v>28</v>
      </c>
      <c r="X50" s="365">
        <v>28</v>
      </c>
      <c r="Y50" s="365">
        <v>28</v>
      </c>
      <c r="Z50" s="365">
        <v>28</v>
      </c>
      <c r="AA50" s="365">
        <v>25</v>
      </c>
      <c r="AB50" s="365">
        <v>25</v>
      </c>
      <c r="AC50" s="391"/>
      <c r="AD50" s="227">
        <v>1.5376211382442795E-2</v>
      </c>
      <c r="AE50" s="227"/>
      <c r="AF50" s="227">
        <v>1.1329839966010481E-2</v>
      </c>
      <c r="AG50" s="227"/>
      <c r="AH50" s="227">
        <v>1.375766281586987E-2</v>
      </c>
      <c r="AI50" s="227"/>
      <c r="AJ50" s="227">
        <v>9.7112913994375546E-3</v>
      </c>
      <c r="AK50" s="227"/>
      <c r="AL50" s="227">
        <v>4.0463714164323148E-3</v>
      </c>
      <c r="AM50" s="227"/>
      <c r="AN50" s="227">
        <v>2.4278228498593886E-3</v>
      </c>
      <c r="AO50" s="227"/>
      <c r="AP50" s="227">
        <v>5.6649199830052406E-3</v>
      </c>
      <c r="AQ50" s="227"/>
      <c r="AR50" s="227">
        <v>1.6185485665729258E-3</v>
      </c>
      <c r="AS50" s="227"/>
      <c r="AT50" s="227">
        <v>1.6185485665729258E-3</v>
      </c>
      <c r="AU50" s="227"/>
      <c r="AV50" s="227">
        <v>1.6185485665729258E-3</v>
      </c>
      <c r="AW50" s="227"/>
      <c r="AX50" s="227">
        <v>0</v>
      </c>
      <c r="AY50" s="227"/>
      <c r="AZ50" s="227">
        <v>3.2370971331458515E-3</v>
      </c>
      <c r="BA50" s="227"/>
      <c r="BB50" s="227">
        <v>1.6185485665729258E-3</v>
      </c>
      <c r="BC50" s="227"/>
      <c r="BD50" s="227">
        <v>1.6185485665729258E-3</v>
      </c>
      <c r="BE50" s="227"/>
      <c r="BF50" s="227">
        <v>0</v>
      </c>
      <c r="BG50" s="227"/>
      <c r="BH50" s="227">
        <v>0</v>
      </c>
      <c r="BI50" s="227"/>
      <c r="BJ50" s="227">
        <v>8.0927428328646288E-4</v>
      </c>
      <c r="BK50" s="227"/>
      <c r="BL50" s="227">
        <v>8.0927428328646288E-4</v>
      </c>
      <c r="BM50" s="227"/>
      <c r="BN50" s="227">
        <v>2.4278228498593886E-3</v>
      </c>
      <c r="BO50" s="227"/>
      <c r="BP50" s="227">
        <v>8.0927428328646288E-4</v>
      </c>
      <c r="BQ50" s="227"/>
      <c r="BR50" s="227">
        <v>1.2948388532583406E-2</v>
      </c>
      <c r="BS50" s="235">
        <v>18</v>
      </c>
    </row>
    <row r="51" spans="1:71" s="1" customFormat="1" ht="15.75" customHeight="1" thickBot="1" x14ac:dyDescent="0.3">
      <c r="A51" s="29"/>
      <c r="B51" s="184"/>
      <c r="C51" s="184"/>
      <c r="D51" s="170"/>
      <c r="E51" s="170"/>
      <c r="F51" s="170"/>
      <c r="G51" s="170"/>
      <c r="H51" s="195"/>
      <c r="I51" s="195"/>
      <c r="J51" s="30"/>
      <c r="K51" s="195"/>
      <c r="L51" s="195"/>
      <c r="M51" s="195"/>
      <c r="N51" s="210"/>
      <c r="O51" s="210"/>
      <c r="P51" s="210"/>
      <c r="Q51" s="210"/>
      <c r="R51" s="31"/>
      <c r="S51" s="31"/>
      <c r="T51" s="349"/>
      <c r="U51" s="366"/>
      <c r="V51" s="366"/>
      <c r="W51" s="375"/>
      <c r="X51" s="375"/>
      <c r="Y51" s="375"/>
      <c r="Z51" s="375"/>
      <c r="AA51" s="375"/>
      <c r="AB51" s="366"/>
      <c r="AC51" s="395"/>
      <c r="AD51" s="237">
        <v>4.4510085580755462E-2</v>
      </c>
      <c r="AE51" s="237"/>
      <c r="AF51" s="237">
        <v>3.6417342747890831E-2</v>
      </c>
      <c r="AG51" s="237"/>
      <c r="AH51" s="237">
        <v>3.4798794181317906E-2</v>
      </c>
      <c r="AI51" s="237"/>
      <c r="AJ51" s="237">
        <v>2.5896777065166812E-2</v>
      </c>
      <c r="AK51" s="237"/>
      <c r="AL51" s="237">
        <v>2.2659679932020966E-2</v>
      </c>
      <c r="AM51" s="237"/>
      <c r="AN51" s="237">
        <v>9.7112913994375563E-3</v>
      </c>
      <c r="AO51" s="237"/>
      <c r="AP51" s="237">
        <v>2.2659679932020962E-2</v>
      </c>
      <c r="AQ51" s="237"/>
      <c r="AR51" s="237">
        <v>1.2948388532583406E-2</v>
      </c>
      <c r="AS51" s="237"/>
      <c r="AT51" s="237">
        <v>5.6649199830052397E-3</v>
      </c>
      <c r="AU51" s="237"/>
      <c r="AV51" s="237">
        <v>9.7112913994375528E-3</v>
      </c>
      <c r="AW51" s="237"/>
      <c r="AX51" s="237">
        <v>6.4741942662917031E-3</v>
      </c>
      <c r="AY51" s="237"/>
      <c r="AZ51" s="237">
        <v>8.9020171161510921E-3</v>
      </c>
      <c r="BA51" s="237"/>
      <c r="BB51" s="237">
        <v>4.8556456997187773E-3</v>
      </c>
      <c r="BC51" s="237"/>
      <c r="BD51" s="237">
        <v>9.7112913994375528E-3</v>
      </c>
      <c r="BE51" s="237"/>
      <c r="BF51" s="237">
        <v>7.2834685495781664E-3</v>
      </c>
      <c r="BG51" s="237"/>
      <c r="BH51" s="237">
        <v>5.6649199830052406E-3</v>
      </c>
      <c r="BI51" s="237"/>
      <c r="BJ51" s="237">
        <v>8.9020171161510921E-3</v>
      </c>
      <c r="BK51" s="237"/>
      <c r="BL51" s="237">
        <v>5.6649199830052406E-3</v>
      </c>
      <c r="BM51" s="237"/>
      <c r="BN51" s="237">
        <v>6.4741942662917031E-3</v>
      </c>
      <c r="BO51" s="237"/>
      <c r="BP51" s="237">
        <v>7.2834685495781655E-3</v>
      </c>
      <c r="BQ51" s="237"/>
      <c r="BR51" s="237">
        <v>0.15295283954114147</v>
      </c>
      <c r="BS51" s="236"/>
    </row>
    <row r="52" spans="1:71" s="28" customFormat="1" ht="15.75" customHeight="1" thickBot="1" x14ac:dyDescent="0.3">
      <c r="A52" s="64" t="s">
        <v>185</v>
      </c>
      <c r="B52" s="185"/>
      <c r="C52" s="171"/>
      <c r="D52" s="171"/>
      <c r="E52" s="171"/>
      <c r="F52" s="171"/>
      <c r="G52" s="171"/>
      <c r="H52" s="171"/>
      <c r="I52" s="171"/>
      <c r="J52" s="36"/>
      <c r="K52" s="171"/>
      <c r="L52" s="171"/>
      <c r="M52" s="171"/>
      <c r="N52" s="211"/>
      <c r="O52" s="211"/>
      <c r="P52" s="211"/>
      <c r="Q52" s="211"/>
      <c r="R52" s="111"/>
      <c r="S52" s="111"/>
      <c r="T52" s="334"/>
      <c r="U52" s="367"/>
      <c r="V52" s="367"/>
      <c r="W52" s="367"/>
      <c r="X52" s="367"/>
      <c r="Y52" s="367"/>
      <c r="Z52" s="367"/>
      <c r="AA52" s="367"/>
      <c r="AB52" s="367"/>
      <c r="AC52" s="324"/>
      <c r="AD52" s="324"/>
      <c r="AE52" s="324"/>
      <c r="AF52" s="324"/>
      <c r="AG52" s="324"/>
      <c r="AH52" s="324"/>
      <c r="AI52" s="324"/>
      <c r="AJ52" s="324"/>
      <c r="AK52" s="324"/>
      <c r="AL52" s="324"/>
      <c r="AM52" s="324"/>
      <c r="AN52" s="324"/>
      <c r="AO52" s="324"/>
      <c r="AP52" s="324"/>
      <c r="AQ52" s="324"/>
      <c r="AR52" s="324"/>
      <c r="AS52" s="324"/>
      <c r="AT52" s="324"/>
      <c r="AU52" s="324"/>
      <c r="AV52" s="324"/>
      <c r="AW52" s="324"/>
      <c r="AX52" s="324"/>
      <c r="AY52" s="324"/>
      <c r="AZ52" s="324"/>
      <c r="BA52" s="324"/>
      <c r="BB52" s="324"/>
      <c r="BC52" s="324"/>
      <c r="BD52" s="324"/>
      <c r="BE52" s="324"/>
      <c r="BF52" s="324"/>
      <c r="BG52" s="324"/>
      <c r="BH52" s="324"/>
      <c r="BI52" s="324"/>
      <c r="BJ52" s="324"/>
      <c r="BK52" s="324"/>
      <c r="BL52" s="324"/>
      <c r="BM52" s="324"/>
      <c r="BN52" s="324"/>
      <c r="BO52" s="324"/>
      <c r="BP52" s="324"/>
      <c r="BQ52" s="324"/>
      <c r="BR52" s="324"/>
      <c r="BS52" s="324"/>
    </row>
    <row r="53" spans="1:71" s="28" customFormat="1" ht="15.75" customHeight="1" x14ac:dyDescent="0.25">
      <c r="A53" s="19" t="s">
        <v>84</v>
      </c>
      <c r="B53" s="186" t="s">
        <v>231</v>
      </c>
      <c r="C53" s="189" t="s">
        <v>365</v>
      </c>
      <c r="D53" s="171"/>
      <c r="E53" s="191" t="s">
        <v>66</v>
      </c>
      <c r="F53" s="191" t="s">
        <v>66</v>
      </c>
      <c r="G53" s="191" t="s">
        <v>66</v>
      </c>
      <c r="H53" s="191" t="s">
        <v>92</v>
      </c>
      <c r="I53" s="191" t="s">
        <v>372</v>
      </c>
      <c r="J53" s="34" t="s">
        <v>370</v>
      </c>
      <c r="K53" s="191" t="s">
        <v>101</v>
      </c>
      <c r="L53" s="191" t="s">
        <v>373</v>
      </c>
      <c r="M53" s="191">
        <v>4</v>
      </c>
      <c r="N53" s="212">
        <v>5</v>
      </c>
      <c r="O53" s="212">
        <v>2</v>
      </c>
      <c r="P53" s="212">
        <v>0</v>
      </c>
      <c r="Q53" s="212">
        <v>2</v>
      </c>
      <c r="R53" s="114" t="s">
        <v>437</v>
      </c>
      <c r="S53" s="114" t="s">
        <v>438</v>
      </c>
      <c r="T53" s="350" t="s">
        <v>72</v>
      </c>
      <c r="U53" s="368"/>
      <c r="V53" s="368"/>
      <c r="W53" s="368"/>
      <c r="X53" s="368"/>
      <c r="Y53" s="368"/>
      <c r="Z53" s="368"/>
      <c r="AA53" s="358">
        <v>39</v>
      </c>
      <c r="AB53" s="358">
        <v>28.5</v>
      </c>
      <c r="AC53" s="394"/>
      <c r="AD53" s="233" t="s">
        <v>66</v>
      </c>
      <c r="AE53" s="233"/>
      <c r="AF53" s="233" t="s">
        <v>66</v>
      </c>
      <c r="AG53" s="233"/>
      <c r="AH53" s="233" t="s">
        <v>66</v>
      </c>
      <c r="AI53" s="233"/>
      <c r="AJ53" s="233" t="s">
        <v>66</v>
      </c>
      <c r="AK53" s="233"/>
      <c r="AL53" s="233" t="s">
        <v>66</v>
      </c>
      <c r="AM53" s="233"/>
      <c r="AN53" s="233" t="s">
        <v>66</v>
      </c>
      <c r="AO53" s="233"/>
      <c r="AP53" s="233" t="s">
        <v>66</v>
      </c>
      <c r="AQ53" s="233"/>
      <c r="AR53" s="233" t="s">
        <v>66</v>
      </c>
      <c r="AS53" s="233"/>
      <c r="AT53" s="233" t="s">
        <v>66</v>
      </c>
      <c r="AU53" s="233"/>
      <c r="AV53" s="233" t="s">
        <v>66</v>
      </c>
      <c r="AW53" s="233"/>
      <c r="AX53" s="233" t="s">
        <v>66</v>
      </c>
      <c r="AY53" s="233"/>
      <c r="AZ53" s="233" t="s">
        <v>66</v>
      </c>
      <c r="BA53" s="233"/>
      <c r="BB53" s="233" t="s">
        <v>66</v>
      </c>
      <c r="BC53" s="233"/>
      <c r="BD53" s="233" t="s">
        <v>66</v>
      </c>
      <c r="BE53" s="233"/>
      <c r="BF53" s="233" t="s">
        <v>66</v>
      </c>
      <c r="BG53" s="233"/>
      <c r="BH53" s="233" t="s">
        <v>66</v>
      </c>
      <c r="BI53" s="233"/>
      <c r="BJ53" s="233" t="s">
        <v>66</v>
      </c>
      <c r="BK53" s="233"/>
      <c r="BL53" s="233" t="s">
        <v>66</v>
      </c>
      <c r="BM53" s="233"/>
      <c r="BN53" s="233" t="s">
        <v>66</v>
      </c>
      <c r="BO53" s="233"/>
      <c r="BP53" s="233" t="s">
        <v>66</v>
      </c>
      <c r="BQ53" s="233"/>
      <c r="BR53" s="233" t="s">
        <v>66</v>
      </c>
      <c r="BS53" s="222">
        <v>28.5</v>
      </c>
    </row>
    <row r="54" spans="1:71" x14ac:dyDescent="0.25">
      <c r="A54" s="20" t="s">
        <v>67</v>
      </c>
      <c r="B54" s="187" t="s">
        <v>231</v>
      </c>
      <c r="C54" s="172" t="s">
        <v>366</v>
      </c>
      <c r="D54" s="172"/>
      <c r="E54" s="172" t="s">
        <v>66</v>
      </c>
      <c r="F54" s="172" t="s">
        <v>66</v>
      </c>
      <c r="G54" s="172" t="s">
        <v>66</v>
      </c>
      <c r="H54" s="172" t="s">
        <v>92</v>
      </c>
      <c r="I54" s="172" t="s">
        <v>371</v>
      </c>
      <c r="J54" s="35" t="s">
        <v>35</v>
      </c>
      <c r="K54" s="172" t="s">
        <v>102</v>
      </c>
      <c r="L54" s="172" t="s">
        <v>374</v>
      </c>
      <c r="M54" s="172">
        <v>5</v>
      </c>
      <c r="N54" s="213">
        <v>5</v>
      </c>
      <c r="O54" s="213">
        <v>3</v>
      </c>
      <c r="P54" s="213">
        <v>1</v>
      </c>
      <c r="Q54" s="213">
        <v>1</v>
      </c>
      <c r="R54" s="113" t="s">
        <v>437</v>
      </c>
      <c r="S54" s="113" t="s">
        <v>438</v>
      </c>
      <c r="T54" s="351" t="s">
        <v>72</v>
      </c>
      <c r="U54" s="364"/>
      <c r="V54" s="364"/>
      <c r="W54" s="364"/>
      <c r="X54" s="364"/>
      <c r="Y54" s="364"/>
      <c r="Z54" s="364"/>
      <c r="AA54" s="358">
        <v>37</v>
      </c>
      <c r="AB54" s="358">
        <v>26</v>
      </c>
      <c r="AC54" s="391"/>
      <c r="AD54" s="227" t="s">
        <v>66</v>
      </c>
      <c r="AE54" s="227"/>
      <c r="AF54" s="227" t="s">
        <v>66</v>
      </c>
      <c r="AG54" s="227"/>
      <c r="AH54" s="227" t="s">
        <v>66</v>
      </c>
      <c r="AI54" s="227"/>
      <c r="AJ54" s="227" t="s">
        <v>66</v>
      </c>
      <c r="AK54" s="227"/>
      <c r="AL54" s="227" t="s">
        <v>66</v>
      </c>
      <c r="AM54" s="227"/>
      <c r="AN54" s="227" t="s">
        <v>66</v>
      </c>
      <c r="AO54" s="227"/>
      <c r="AP54" s="227" t="s">
        <v>66</v>
      </c>
      <c r="AQ54" s="227"/>
      <c r="AR54" s="227" t="s">
        <v>66</v>
      </c>
      <c r="AS54" s="227"/>
      <c r="AT54" s="227" t="s">
        <v>66</v>
      </c>
      <c r="AU54" s="227"/>
      <c r="AV54" s="227" t="s">
        <v>66</v>
      </c>
      <c r="AW54" s="227"/>
      <c r="AX54" s="227" t="s">
        <v>66</v>
      </c>
      <c r="AY54" s="227"/>
      <c r="AZ54" s="227" t="s">
        <v>66</v>
      </c>
      <c r="BA54" s="227"/>
      <c r="BB54" s="227" t="s">
        <v>66</v>
      </c>
      <c r="BC54" s="227"/>
      <c r="BD54" s="227" t="s">
        <v>66</v>
      </c>
      <c r="BE54" s="227"/>
      <c r="BF54" s="227" t="s">
        <v>66</v>
      </c>
      <c r="BG54" s="227"/>
      <c r="BH54" s="227" t="s">
        <v>66</v>
      </c>
      <c r="BI54" s="227"/>
      <c r="BJ54" s="227" t="s">
        <v>66</v>
      </c>
      <c r="BK54" s="227"/>
      <c r="BL54" s="227" t="s">
        <v>66</v>
      </c>
      <c r="BM54" s="227"/>
      <c r="BN54" s="227" t="s">
        <v>66</v>
      </c>
      <c r="BO54" s="227"/>
      <c r="BP54" s="227" t="s">
        <v>66</v>
      </c>
      <c r="BQ54" s="227"/>
      <c r="BR54" s="227" t="s">
        <v>66</v>
      </c>
      <c r="BS54" s="222">
        <v>26</v>
      </c>
    </row>
    <row r="55" spans="1:71" x14ac:dyDescent="0.25">
      <c r="A55" s="20" t="s">
        <v>68</v>
      </c>
      <c r="B55" s="187" t="s">
        <v>231</v>
      </c>
      <c r="C55" s="172" t="s">
        <v>367</v>
      </c>
      <c r="D55" s="172"/>
      <c r="E55" s="172" t="s">
        <v>66</v>
      </c>
      <c r="F55" s="172" t="s">
        <v>66</v>
      </c>
      <c r="G55" s="172" t="s">
        <v>66</v>
      </c>
      <c r="H55" s="172" t="s">
        <v>92</v>
      </c>
      <c r="I55" s="172" t="s">
        <v>372</v>
      </c>
      <c r="J55" s="21" t="s">
        <v>57</v>
      </c>
      <c r="K55" s="172" t="s">
        <v>58</v>
      </c>
      <c r="L55" s="172">
        <v>1.8</v>
      </c>
      <c r="M55" s="172">
        <v>5</v>
      </c>
      <c r="N55" s="213">
        <v>5</v>
      </c>
      <c r="O55" s="213">
        <v>4</v>
      </c>
      <c r="P55" s="213">
        <v>1</v>
      </c>
      <c r="Q55" s="213">
        <v>1</v>
      </c>
      <c r="R55" s="113" t="s">
        <v>103</v>
      </c>
      <c r="S55" s="113" t="s">
        <v>439</v>
      </c>
      <c r="T55" s="352" t="s">
        <v>72</v>
      </c>
      <c r="U55" s="365"/>
      <c r="V55" s="365"/>
      <c r="W55" s="365"/>
      <c r="X55" s="365"/>
      <c r="Y55" s="365"/>
      <c r="Z55" s="365"/>
      <c r="AA55" s="358">
        <v>37</v>
      </c>
      <c r="AB55" s="358">
        <v>26</v>
      </c>
      <c r="AC55" s="391"/>
      <c r="AD55" s="227" t="s">
        <v>66</v>
      </c>
      <c r="AE55" s="227"/>
      <c r="AF55" s="227" t="s">
        <v>66</v>
      </c>
      <c r="AG55" s="227"/>
      <c r="AH55" s="227" t="s">
        <v>66</v>
      </c>
      <c r="AI55" s="227"/>
      <c r="AJ55" s="227" t="s">
        <v>66</v>
      </c>
      <c r="AK55" s="227"/>
      <c r="AL55" s="227" t="s">
        <v>66</v>
      </c>
      <c r="AM55" s="227"/>
      <c r="AN55" s="227" t="s">
        <v>66</v>
      </c>
      <c r="AO55" s="227"/>
      <c r="AP55" s="227" t="s">
        <v>66</v>
      </c>
      <c r="AQ55" s="227"/>
      <c r="AR55" s="227" t="s">
        <v>66</v>
      </c>
      <c r="AS55" s="227"/>
      <c r="AT55" s="227" t="s">
        <v>66</v>
      </c>
      <c r="AU55" s="227"/>
      <c r="AV55" s="227" t="s">
        <v>66</v>
      </c>
      <c r="AW55" s="227"/>
      <c r="AX55" s="227" t="s">
        <v>66</v>
      </c>
      <c r="AY55" s="227"/>
      <c r="AZ55" s="227" t="s">
        <v>66</v>
      </c>
      <c r="BA55" s="227"/>
      <c r="BB55" s="227" t="s">
        <v>66</v>
      </c>
      <c r="BC55" s="227"/>
      <c r="BD55" s="227" t="s">
        <v>66</v>
      </c>
      <c r="BE55" s="227"/>
      <c r="BF55" s="227" t="s">
        <v>66</v>
      </c>
      <c r="BG55" s="227"/>
      <c r="BH55" s="227" t="s">
        <v>66</v>
      </c>
      <c r="BI55" s="227"/>
      <c r="BJ55" s="227" t="s">
        <v>66</v>
      </c>
      <c r="BK55" s="227"/>
      <c r="BL55" s="227" t="s">
        <v>66</v>
      </c>
      <c r="BM55" s="227"/>
      <c r="BN55" s="227" t="s">
        <v>66</v>
      </c>
      <c r="BO55" s="227"/>
      <c r="BP55" s="227" t="s">
        <v>66</v>
      </c>
      <c r="BQ55" s="227"/>
      <c r="BR55" s="227" t="s">
        <v>66</v>
      </c>
      <c r="BS55" s="222">
        <v>26</v>
      </c>
    </row>
    <row r="56" spans="1:71" x14ac:dyDescent="0.25">
      <c r="A56" s="20" t="s">
        <v>69</v>
      </c>
      <c r="B56" s="187" t="s">
        <v>231</v>
      </c>
      <c r="C56" s="172" t="s">
        <v>368</v>
      </c>
      <c r="D56" s="172"/>
      <c r="E56" s="172" t="s">
        <v>66</v>
      </c>
      <c r="F56" s="172" t="s">
        <v>66</v>
      </c>
      <c r="G56" s="172" t="s">
        <v>66</v>
      </c>
      <c r="H56" s="172" t="s">
        <v>92</v>
      </c>
      <c r="I56" s="172" t="s">
        <v>371</v>
      </c>
      <c r="J56" s="21" t="s">
        <v>103</v>
      </c>
      <c r="K56" s="172" t="s">
        <v>104</v>
      </c>
      <c r="L56" s="172" t="s">
        <v>376</v>
      </c>
      <c r="M56" s="172">
        <v>5</v>
      </c>
      <c r="N56" s="213">
        <v>5</v>
      </c>
      <c r="O56" s="213">
        <v>5</v>
      </c>
      <c r="P56" s="213">
        <v>2</v>
      </c>
      <c r="Q56" s="213">
        <v>1</v>
      </c>
      <c r="R56" s="113" t="s">
        <v>103</v>
      </c>
      <c r="S56" s="113" t="s">
        <v>439</v>
      </c>
      <c r="T56" s="352" t="s">
        <v>72</v>
      </c>
      <c r="U56" s="365"/>
      <c r="V56" s="365"/>
      <c r="W56" s="365"/>
      <c r="X56" s="365"/>
      <c r="Y56" s="365"/>
      <c r="Z56" s="365"/>
      <c r="AA56" s="358">
        <v>37</v>
      </c>
      <c r="AB56" s="358">
        <v>26</v>
      </c>
      <c r="AC56" s="391"/>
      <c r="AD56" s="227" t="s">
        <v>66</v>
      </c>
      <c r="AE56" s="227"/>
      <c r="AF56" s="227" t="s">
        <v>66</v>
      </c>
      <c r="AG56" s="227"/>
      <c r="AH56" s="227" t="s">
        <v>66</v>
      </c>
      <c r="AI56" s="227"/>
      <c r="AJ56" s="227" t="s">
        <v>66</v>
      </c>
      <c r="AK56" s="227"/>
      <c r="AL56" s="227" t="s">
        <v>66</v>
      </c>
      <c r="AM56" s="227"/>
      <c r="AN56" s="227" t="s">
        <v>66</v>
      </c>
      <c r="AO56" s="227"/>
      <c r="AP56" s="227" t="s">
        <v>66</v>
      </c>
      <c r="AQ56" s="227"/>
      <c r="AR56" s="227" t="s">
        <v>66</v>
      </c>
      <c r="AS56" s="227"/>
      <c r="AT56" s="227" t="s">
        <v>66</v>
      </c>
      <c r="AU56" s="227"/>
      <c r="AV56" s="227" t="s">
        <v>66</v>
      </c>
      <c r="AW56" s="227"/>
      <c r="AX56" s="227" t="s">
        <v>66</v>
      </c>
      <c r="AY56" s="227"/>
      <c r="AZ56" s="227" t="s">
        <v>66</v>
      </c>
      <c r="BA56" s="227"/>
      <c r="BB56" s="227" t="s">
        <v>66</v>
      </c>
      <c r="BC56" s="227"/>
      <c r="BD56" s="227" t="s">
        <v>66</v>
      </c>
      <c r="BE56" s="227"/>
      <c r="BF56" s="227" t="s">
        <v>66</v>
      </c>
      <c r="BG56" s="227"/>
      <c r="BH56" s="227" t="s">
        <v>66</v>
      </c>
      <c r="BI56" s="227"/>
      <c r="BJ56" s="227" t="s">
        <v>66</v>
      </c>
      <c r="BK56" s="227"/>
      <c r="BL56" s="227" t="s">
        <v>66</v>
      </c>
      <c r="BM56" s="227"/>
      <c r="BN56" s="227" t="s">
        <v>66</v>
      </c>
      <c r="BO56" s="227"/>
      <c r="BP56" s="227" t="s">
        <v>66</v>
      </c>
      <c r="BQ56" s="227"/>
      <c r="BR56" s="227" t="s">
        <v>66</v>
      </c>
      <c r="BS56" s="222">
        <v>26</v>
      </c>
    </row>
    <row r="57" spans="1:71" x14ac:dyDescent="0.25">
      <c r="A57" s="20" t="s">
        <v>70</v>
      </c>
      <c r="B57" s="187" t="s">
        <v>231</v>
      </c>
      <c r="C57" s="172" t="s">
        <v>66</v>
      </c>
      <c r="D57" s="172" t="s">
        <v>94</v>
      </c>
      <c r="E57" s="172">
        <v>4650</v>
      </c>
      <c r="F57" s="172">
        <v>1850</v>
      </c>
      <c r="G57" s="172">
        <v>2150</v>
      </c>
      <c r="H57" s="172" t="s">
        <v>92</v>
      </c>
      <c r="I57" s="172" t="s">
        <v>71</v>
      </c>
      <c r="J57" s="21" t="s">
        <v>35</v>
      </c>
      <c r="K57" s="172" t="s">
        <v>106</v>
      </c>
      <c r="L57" s="172" t="s">
        <v>375</v>
      </c>
      <c r="M57" s="172">
        <v>2</v>
      </c>
      <c r="N57" s="213">
        <v>5</v>
      </c>
      <c r="O57" s="213">
        <v>2</v>
      </c>
      <c r="P57" s="213" t="s">
        <v>66</v>
      </c>
      <c r="Q57" s="213" t="s">
        <v>66</v>
      </c>
      <c r="R57" s="113" t="s">
        <v>103</v>
      </c>
      <c r="S57" s="113" t="s">
        <v>440</v>
      </c>
      <c r="T57" s="352" t="s">
        <v>72</v>
      </c>
      <c r="U57" s="365"/>
      <c r="V57" s="365"/>
      <c r="W57" s="365"/>
      <c r="X57" s="365"/>
      <c r="Y57" s="365"/>
      <c r="Z57" s="365"/>
      <c r="AA57" s="358">
        <v>30.5</v>
      </c>
      <c r="AB57" s="358">
        <v>23.5</v>
      </c>
      <c r="AC57" s="391"/>
      <c r="AD57" s="227" t="s">
        <v>66</v>
      </c>
      <c r="AE57" s="227"/>
      <c r="AF57" s="227" t="s">
        <v>66</v>
      </c>
      <c r="AG57" s="227"/>
      <c r="AH57" s="227" t="s">
        <v>66</v>
      </c>
      <c r="AI57" s="227"/>
      <c r="AJ57" s="227" t="s">
        <v>66</v>
      </c>
      <c r="AK57" s="227"/>
      <c r="AL57" s="227" t="s">
        <v>66</v>
      </c>
      <c r="AM57" s="227"/>
      <c r="AN57" s="227" t="s">
        <v>66</v>
      </c>
      <c r="AO57" s="227"/>
      <c r="AP57" s="227" t="s">
        <v>66</v>
      </c>
      <c r="AQ57" s="227"/>
      <c r="AR57" s="227" t="s">
        <v>66</v>
      </c>
      <c r="AS57" s="227"/>
      <c r="AT57" s="227" t="s">
        <v>66</v>
      </c>
      <c r="AU57" s="227"/>
      <c r="AV57" s="227" t="s">
        <v>66</v>
      </c>
      <c r="AW57" s="227"/>
      <c r="AX57" s="227" t="s">
        <v>66</v>
      </c>
      <c r="AY57" s="227"/>
      <c r="AZ57" s="227" t="s">
        <v>66</v>
      </c>
      <c r="BA57" s="227"/>
      <c r="BB57" s="227" t="s">
        <v>66</v>
      </c>
      <c r="BC57" s="227"/>
      <c r="BD57" s="227" t="s">
        <v>66</v>
      </c>
      <c r="BE57" s="227"/>
      <c r="BF57" s="227" t="s">
        <v>66</v>
      </c>
      <c r="BG57" s="227"/>
      <c r="BH57" s="227" t="s">
        <v>66</v>
      </c>
      <c r="BI57" s="227"/>
      <c r="BJ57" s="227" t="s">
        <v>66</v>
      </c>
      <c r="BK57" s="227"/>
      <c r="BL57" s="227" t="s">
        <v>66</v>
      </c>
      <c r="BM57" s="227"/>
      <c r="BN57" s="227" t="s">
        <v>66</v>
      </c>
      <c r="BO57" s="227"/>
      <c r="BP57" s="227" t="s">
        <v>66</v>
      </c>
      <c r="BQ57" s="227"/>
      <c r="BR57" s="227" t="s">
        <v>66</v>
      </c>
      <c r="BS57" s="222">
        <v>23.5</v>
      </c>
    </row>
    <row r="58" spans="1:71" s="1" customFormat="1" ht="15.75" thickBot="1" x14ac:dyDescent="0.3">
      <c r="A58" s="22"/>
      <c r="B58" s="188"/>
      <c r="C58" s="173"/>
      <c r="D58" s="173"/>
      <c r="E58" s="173"/>
      <c r="F58" s="173"/>
      <c r="G58" s="173"/>
      <c r="H58" s="173"/>
      <c r="I58" s="173"/>
      <c r="J58" s="23"/>
      <c r="K58" s="173"/>
      <c r="L58" s="173"/>
      <c r="M58" s="173"/>
      <c r="N58" s="214"/>
      <c r="O58" s="214"/>
      <c r="P58" s="214"/>
      <c r="Q58" s="214"/>
      <c r="R58" s="24"/>
      <c r="S58" s="24"/>
      <c r="T58" s="353"/>
      <c r="U58" s="369"/>
      <c r="V58" s="369"/>
      <c r="W58" s="376"/>
      <c r="X58" s="376"/>
      <c r="Y58" s="376"/>
      <c r="Z58" s="376"/>
      <c r="AA58" s="376"/>
      <c r="AB58" s="369"/>
      <c r="AC58" s="393"/>
      <c r="AD58" s="124"/>
      <c r="AE58" s="124"/>
      <c r="AF58" s="124"/>
      <c r="AG58" s="124"/>
      <c r="AH58" s="124"/>
      <c r="AI58" s="124"/>
      <c r="AJ58" s="124"/>
      <c r="AK58" s="124"/>
      <c r="AL58" s="124"/>
      <c r="AM58" s="124"/>
      <c r="AN58" s="124"/>
      <c r="AO58" s="124"/>
      <c r="AP58" s="124"/>
      <c r="AQ58" s="124"/>
      <c r="AR58" s="124"/>
      <c r="AS58" s="124"/>
      <c r="AT58" s="124"/>
      <c r="AU58" s="124"/>
      <c r="AV58" s="124"/>
      <c r="AW58" s="124"/>
      <c r="AX58" s="124"/>
      <c r="AY58" s="124"/>
      <c r="AZ58" s="124"/>
      <c r="BA58" s="124"/>
      <c r="BB58" s="124"/>
      <c r="BC58" s="124"/>
      <c r="BD58" s="124"/>
      <c r="BE58" s="124"/>
      <c r="BF58" s="124"/>
      <c r="BG58" s="124"/>
      <c r="BH58" s="124"/>
      <c r="BI58" s="124"/>
      <c r="BJ58" s="124"/>
      <c r="BK58" s="124"/>
      <c r="BL58" s="124"/>
      <c r="BM58" s="124"/>
      <c r="BN58" s="124"/>
      <c r="BO58" s="124"/>
      <c r="BP58" s="124"/>
      <c r="BQ58" s="124"/>
      <c r="BR58" s="124"/>
      <c r="BS58" s="238"/>
    </row>
    <row r="59" spans="1:71" s="1" customFormat="1" ht="15.75" thickBot="1" x14ac:dyDescent="0.3">
      <c r="A59" s="125"/>
      <c r="B59" s="126"/>
      <c r="C59" s="126"/>
      <c r="D59" s="126"/>
      <c r="E59" s="126"/>
      <c r="F59" s="126"/>
      <c r="G59" s="126"/>
      <c r="H59" s="126"/>
      <c r="I59" s="126"/>
      <c r="J59" s="126"/>
      <c r="K59" s="126"/>
      <c r="L59" s="126"/>
      <c r="M59" s="126"/>
      <c r="N59" s="215" t="s">
        <v>73</v>
      </c>
      <c r="O59" s="217"/>
      <c r="P59" s="217"/>
      <c r="Q59" s="217"/>
      <c r="R59" s="112"/>
      <c r="S59" s="112"/>
      <c r="T59" s="32"/>
      <c r="U59" s="239"/>
      <c r="V59" s="371"/>
      <c r="W59" s="377"/>
      <c r="X59" s="377"/>
      <c r="Y59" s="377"/>
      <c r="Z59" s="377"/>
      <c r="AA59" s="377"/>
      <c r="AB59" s="371"/>
      <c r="AC59" s="370"/>
      <c r="AD59" s="240">
        <v>0.1926072794221782</v>
      </c>
      <c r="AE59" s="240"/>
      <c r="AF59" s="240">
        <v>0.12948388532583405</v>
      </c>
      <c r="AG59" s="240"/>
      <c r="AH59" s="240">
        <v>0.1545713881077144</v>
      </c>
      <c r="AI59" s="240"/>
      <c r="AJ59" s="240">
        <v>8.5783074028365047E-2</v>
      </c>
      <c r="AK59" s="240"/>
      <c r="AL59" s="240">
        <v>9.6303639711089101E-2</v>
      </c>
      <c r="AM59" s="240"/>
      <c r="AN59" s="240">
        <v>6.2314119813057636E-2</v>
      </c>
      <c r="AO59" s="240"/>
      <c r="AP59" s="240">
        <v>7.9308879762073348E-2</v>
      </c>
      <c r="AQ59" s="240"/>
      <c r="AR59" s="240">
        <v>4.4510085580755449E-2</v>
      </c>
      <c r="AS59" s="240"/>
      <c r="AT59" s="240">
        <v>2.1850405648734497E-2</v>
      </c>
      <c r="AU59" s="240"/>
      <c r="AV59" s="240">
        <v>4.7747182713901312E-2</v>
      </c>
      <c r="AW59" s="240"/>
      <c r="AX59" s="240">
        <v>2.4278228498593887E-2</v>
      </c>
      <c r="AY59" s="240"/>
      <c r="AZ59" s="240">
        <v>2.83245999150262E-2</v>
      </c>
      <c r="BA59" s="240"/>
      <c r="BB59" s="240">
        <v>1.7804034232302181E-2</v>
      </c>
      <c r="BC59" s="240"/>
      <c r="BD59" s="240">
        <v>3.1561697048172049E-2</v>
      </c>
      <c r="BE59" s="240"/>
      <c r="BF59" s="240">
        <v>2.7515325631739737E-2</v>
      </c>
      <c r="BG59" s="240"/>
      <c r="BH59" s="240">
        <v>2.1041131365448034E-2</v>
      </c>
      <c r="BI59" s="240"/>
      <c r="BJ59" s="240">
        <v>1.8613308515588643E-2</v>
      </c>
      <c r="BK59" s="240"/>
      <c r="BL59" s="240">
        <v>2.0231857082161572E-2</v>
      </c>
      <c r="BM59" s="240"/>
      <c r="BN59" s="240">
        <v>1.8613308515588643E-2</v>
      </c>
      <c r="BO59" s="240"/>
      <c r="BP59" s="240">
        <v>4.0463714164323143E-2</v>
      </c>
      <c r="BQ59" s="240"/>
      <c r="BR59" s="240">
        <v>0.59562587249883681</v>
      </c>
      <c r="BS59" s="240"/>
    </row>
    <row r="60" spans="1:71" x14ac:dyDescent="0.25">
      <c r="A60" s="44"/>
      <c r="B60" s="44"/>
      <c r="C60" s="44"/>
      <c r="D60" s="44"/>
      <c r="E60" s="44"/>
      <c r="F60" s="44"/>
      <c r="G60" s="44"/>
      <c r="H60" s="44"/>
      <c r="I60" s="44"/>
      <c r="J60" s="44"/>
      <c r="K60" s="44"/>
      <c r="L60" s="44"/>
      <c r="M60" s="44"/>
    </row>
    <row r="61" spans="1:71" x14ac:dyDescent="0.25">
      <c r="A61" s="44"/>
      <c r="B61" s="44"/>
      <c r="C61" s="44"/>
      <c r="D61" s="44"/>
      <c r="E61" s="44"/>
      <c r="F61" s="44"/>
      <c r="G61" s="44"/>
      <c r="H61" s="44"/>
      <c r="I61" s="44"/>
      <c r="J61" s="44"/>
      <c r="K61" s="44"/>
      <c r="L61" s="44"/>
      <c r="M61" s="44"/>
    </row>
  </sheetData>
  <pageMargins left="0.7" right="0.7" top="0.75" bottom="0.75" header="0.3" footer="0.3"/>
  <pageSetup paperSize="8" scale="34"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B61"/>
  <sheetViews>
    <sheetView zoomScale="90" zoomScaleNormal="90" workbookViewId="0">
      <pane xSplit="1" ySplit="2" topLeftCell="B3" activePane="bottomRight" state="frozen"/>
      <selection pane="topRight" activeCell="B1" sqref="B1"/>
      <selection pane="bottomLeft" activeCell="A3" sqref="A3"/>
      <selection pane="bottomRight" activeCell="A3" sqref="A3"/>
    </sheetView>
  </sheetViews>
  <sheetFormatPr defaultRowHeight="15" x14ac:dyDescent="0.25"/>
  <cols>
    <col min="1" max="1" width="39.28515625" style="3" bestFit="1" customWidth="1"/>
    <col min="2" max="2" width="10.7109375" style="3" customWidth="1"/>
    <col min="3" max="3" width="16.85546875" style="3" customWidth="1"/>
    <col min="4" max="7" width="30.42578125" style="3" hidden="1" customWidth="1"/>
    <col min="8" max="8" width="19" style="3" hidden="1" customWidth="1"/>
    <col min="9" max="9" width="12.5703125" style="3" bestFit="1" customWidth="1"/>
    <col min="10" max="20" width="14.28515625" style="3" bestFit="1" customWidth="1"/>
    <col min="21" max="21" width="14.28515625" style="3" hidden="1" customWidth="1"/>
    <col min="22" max="22" width="14.28515625" style="3" bestFit="1" customWidth="1"/>
    <col min="23" max="23" width="14.28515625" style="3" hidden="1" customWidth="1"/>
    <col min="24" max="24" width="14.28515625" style="3" bestFit="1" customWidth="1"/>
    <col min="25" max="25" width="14.28515625" style="3" hidden="1" customWidth="1"/>
    <col min="26" max="26" width="14.28515625" style="3" bestFit="1" customWidth="1"/>
    <col min="27" max="27" width="14.28515625" style="3" hidden="1" customWidth="1"/>
    <col min="28" max="28" width="14.28515625" style="3" bestFit="1" customWidth="1"/>
    <col min="29" max="29" width="14.28515625" style="3" hidden="1" customWidth="1"/>
    <col min="30" max="30" width="14.28515625" style="3" bestFit="1" customWidth="1"/>
    <col min="31" max="31" width="14.28515625" style="3" hidden="1" customWidth="1"/>
    <col min="32" max="32" width="14.28515625" style="3" bestFit="1" customWidth="1"/>
    <col min="33" max="33" width="14.28515625" style="3" hidden="1" customWidth="1"/>
    <col min="34" max="34" width="14.28515625" style="3" bestFit="1" customWidth="1"/>
    <col min="35" max="35" width="14.28515625" style="3" hidden="1" customWidth="1"/>
    <col min="36" max="36" width="14.28515625" style="3" bestFit="1" customWidth="1"/>
    <col min="37" max="37" width="14.28515625" style="3" hidden="1" customWidth="1"/>
    <col min="38" max="38" width="14.28515625" style="3" bestFit="1" customWidth="1"/>
    <col min="39" max="39" width="14.28515625" style="3" hidden="1" customWidth="1"/>
    <col min="40" max="40" width="14.28515625" style="3" bestFit="1" customWidth="1"/>
    <col min="41" max="41" width="14.28515625" style="3" hidden="1" customWidth="1"/>
    <col min="42" max="42" width="14.28515625" style="3" bestFit="1" customWidth="1"/>
    <col min="43" max="43" width="14.28515625" style="3" hidden="1" customWidth="1"/>
    <col min="44" max="44" width="14.28515625" style="3" bestFit="1" customWidth="1"/>
    <col min="45" max="45" width="14.28515625" style="3" hidden="1" customWidth="1"/>
    <col min="46" max="46" width="14.28515625" style="3" bestFit="1" customWidth="1"/>
    <col min="47" max="47" width="14.28515625" style="3" hidden="1" customWidth="1"/>
    <col min="48" max="48" width="14.28515625" style="3" bestFit="1" customWidth="1"/>
    <col min="49" max="49" width="14.28515625" style="3" hidden="1" customWidth="1"/>
    <col min="50" max="50" width="14.28515625" style="3" bestFit="1" customWidth="1"/>
    <col min="51" max="51" width="14.28515625" style="3" hidden="1" customWidth="1"/>
    <col min="52" max="52" width="14.28515625" style="3" bestFit="1" customWidth="1"/>
    <col min="53" max="53" width="14.28515625" style="3" hidden="1" customWidth="1"/>
    <col min="54" max="54" width="14.28515625" style="3" bestFit="1" customWidth="1"/>
    <col min="55" max="55" width="14.28515625" style="3" hidden="1" customWidth="1"/>
    <col min="56" max="56" width="14.28515625" style="3" bestFit="1" customWidth="1"/>
    <col min="57" max="57" width="14.28515625" style="3" hidden="1" customWidth="1"/>
    <col min="58" max="58" width="14.28515625" style="3" bestFit="1" customWidth="1"/>
    <col min="59" max="59" width="14.28515625" style="3" hidden="1" customWidth="1"/>
    <col min="60" max="60" width="14.28515625" style="3" bestFit="1" customWidth="1"/>
    <col min="61" max="61" width="14.28515625" style="3" hidden="1" customWidth="1"/>
    <col min="62" max="62" width="14.28515625" style="3" bestFit="1" customWidth="1"/>
    <col min="63" max="63" width="14.28515625" style="3" hidden="1" customWidth="1"/>
    <col min="64" max="64" width="14.28515625" style="3" bestFit="1" customWidth="1"/>
    <col min="65" max="65" width="14.28515625" style="3" hidden="1" customWidth="1"/>
    <col min="66" max="66" width="14.28515625" style="3" bestFit="1" customWidth="1"/>
    <col min="67" max="67" width="14.28515625" style="3" hidden="1" customWidth="1"/>
    <col min="68" max="68" width="14.28515625" style="3" bestFit="1" customWidth="1"/>
    <col min="69" max="69" width="14.28515625" style="3" hidden="1" customWidth="1"/>
    <col min="70" max="70" width="14.28515625" style="3" bestFit="1" customWidth="1"/>
    <col min="71" max="71" width="14.28515625" style="3" hidden="1" customWidth="1"/>
    <col min="72" max="72" width="14.28515625" style="3" bestFit="1" customWidth="1"/>
    <col min="73" max="73" width="14.28515625" style="3" hidden="1" customWidth="1"/>
    <col min="74" max="74" width="14.28515625" style="3" bestFit="1" customWidth="1"/>
    <col min="75" max="75" width="14.28515625" style="3" hidden="1" customWidth="1"/>
    <col min="76" max="76" width="14.28515625" style="3" bestFit="1" customWidth="1"/>
    <col min="77" max="78" width="14.28515625" style="3" hidden="1" customWidth="1"/>
    <col min="79" max="79" width="14.28515625" style="1" bestFit="1" customWidth="1"/>
    <col min="80" max="80" width="14.28515625" style="3" hidden="1" customWidth="1"/>
    <col min="81" max="16384" width="9.140625" style="3"/>
  </cols>
  <sheetData>
    <row r="1" spans="1:80" s="27" customFormat="1" ht="27.75" customHeight="1" x14ac:dyDescent="0.25">
      <c r="A1" s="396" t="s">
        <v>385</v>
      </c>
      <c r="B1" s="397"/>
      <c r="C1" s="397"/>
      <c r="D1" s="397"/>
      <c r="E1" s="397"/>
      <c r="F1" s="397"/>
      <c r="G1" s="397"/>
      <c r="H1" s="397"/>
      <c r="I1" s="397"/>
      <c r="J1" s="397"/>
      <c r="K1" s="401" t="s">
        <v>217</v>
      </c>
      <c r="L1" s="402"/>
      <c r="M1" s="403"/>
      <c r="N1" s="404" t="s">
        <v>218</v>
      </c>
      <c r="O1" s="404"/>
      <c r="P1" s="404"/>
      <c r="Q1" s="404"/>
      <c r="R1" s="404"/>
      <c r="S1" s="404"/>
      <c r="T1" s="401" t="s">
        <v>283</v>
      </c>
      <c r="U1" s="402"/>
      <c r="V1" s="402"/>
      <c r="W1" s="402"/>
      <c r="X1" s="402"/>
      <c r="Y1" s="402"/>
      <c r="Z1" s="402"/>
      <c r="AA1" s="402"/>
      <c r="AB1" s="402"/>
      <c r="AC1" s="402"/>
      <c r="AD1" s="402"/>
      <c r="AE1" s="402"/>
      <c r="AF1" s="402"/>
      <c r="AG1" s="402"/>
      <c r="AH1" s="402"/>
      <c r="AI1" s="402"/>
      <c r="AJ1" s="402"/>
      <c r="AK1" s="402"/>
      <c r="AL1" s="402"/>
      <c r="AM1" s="402"/>
      <c r="AN1" s="402"/>
      <c r="AO1" s="402"/>
      <c r="AP1" s="402"/>
      <c r="AQ1" s="402"/>
      <c r="AR1" s="402"/>
      <c r="AS1" s="402"/>
      <c r="AT1" s="402"/>
      <c r="AU1" s="402"/>
      <c r="AV1" s="402"/>
      <c r="AW1" s="402"/>
      <c r="AX1" s="402"/>
      <c r="AY1" s="402"/>
      <c r="AZ1" s="402"/>
      <c r="BA1" s="402"/>
      <c r="BB1" s="402"/>
      <c r="BC1" s="402"/>
      <c r="BD1" s="402"/>
      <c r="BE1" s="402"/>
      <c r="BF1" s="402"/>
      <c r="BG1" s="402"/>
      <c r="BH1" s="402"/>
      <c r="BI1" s="402"/>
      <c r="BJ1" s="402"/>
      <c r="BK1" s="402"/>
      <c r="BL1" s="402"/>
      <c r="BM1" s="402"/>
      <c r="BN1" s="402"/>
      <c r="BO1" s="402"/>
      <c r="BP1" s="402"/>
      <c r="BQ1" s="402"/>
      <c r="BR1" s="402"/>
      <c r="BS1" s="402"/>
      <c r="BT1" s="402"/>
      <c r="BU1" s="402"/>
      <c r="BV1" s="402"/>
      <c r="BW1" s="402"/>
      <c r="BX1" s="403"/>
      <c r="BY1" s="92"/>
      <c r="BZ1" s="92"/>
      <c r="CA1" s="92"/>
      <c r="CB1" s="93"/>
    </row>
    <row r="2" spans="1:80" s="27" customFormat="1" ht="45.75" thickBot="1" x14ac:dyDescent="0.3">
      <c r="A2" s="241" t="s">
        <v>6</v>
      </c>
      <c r="B2" s="243" t="s">
        <v>87</v>
      </c>
      <c r="C2" s="242" t="s">
        <v>256</v>
      </c>
      <c r="D2" s="243" t="s">
        <v>91</v>
      </c>
      <c r="E2" s="243" t="s">
        <v>89</v>
      </c>
      <c r="F2" s="243" t="s">
        <v>36</v>
      </c>
      <c r="G2" s="243" t="s">
        <v>37</v>
      </c>
      <c r="H2" s="243" t="s">
        <v>90</v>
      </c>
      <c r="I2" s="243" t="s">
        <v>74</v>
      </c>
      <c r="J2" s="243" t="s">
        <v>7</v>
      </c>
      <c r="K2" s="243" t="s">
        <v>15</v>
      </c>
      <c r="L2" s="243" t="s">
        <v>16</v>
      </c>
      <c r="M2" s="243" t="s">
        <v>9</v>
      </c>
      <c r="N2" s="243" t="s">
        <v>10</v>
      </c>
      <c r="O2" s="243" t="s">
        <v>11</v>
      </c>
      <c r="P2" s="243" t="s">
        <v>80</v>
      </c>
      <c r="Q2" s="243" t="s">
        <v>81</v>
      </c>
      <c r="R2" s="243" t="s">
        <v>76</v>
      </c>
      <c r="S2" s="243" t="s">
        <v>75</v>
      </c>
      <c r="T2" s="243" t="s">
        <v>107</v>
      </c>
      <c r="U2" s="243" t="s">
        <v>178</v>
      </c>
      <c r="V2" s="243" t="s">
        <v>108</v>
      </c>
      <c r="W2" s="243" t="s">
        <v>178</v>
      </c>
      <c r="X2" s="243" t="s">
        <v>109</v>
      </c>
      <c r="Y2" s="243" t="s">
        <v>178</v>
      </c>
      <c r="Z2" s="243" t="s">
        <v>110</v>
      </c>
      <c r="AA2" s="243" t="s">
        <v>178</v>
      </c>
      <c r="AB2" s="243" t="s">
        <v>111</v>
      </c>
      <c r="AC2" s="243" t="s">
        <v>178</v>
      </c>
      <c r="AD2" s="243" t="s">
        <v>112</v>
      </c>
      <c r="AE2" s="243" t="s">
        <v>178</v>
      </c>
      <c r="AF2" s="243" t="s">
        <v>113</v>
      </c>
      <c r="AG2" s="243" t="s">
        <v>178</v>
      </c>
      <c r="AH2" s="243" t="s">
        <v>114</v>
      </c>
      <c r="AI2" s="243" t="s">
        <v>178</v>
      </c>
      <c r="AJ2" s="243" t="s">
        <v>115</v>
      </c>
      <c r="AK2" s="243" t="s">
        <v>178</v>
      </c>
      <c r="AL2" s="243" t="s">
        <v>116</v>
      </c>
      <c r="AM2" s="243" t="s">
        <v>178</v>
      </c>
      <c r="AN2" s="243" t="s">
        <v>117</v>
      </c>
      <c r="AO2" s="243" t="s">
        <v>178</v>
      </c>
      <c r="AP2" s="243" t="s">
        <v>118</v>
      </c>
      <c r="AQ2" s="243" t="s">
        <v>178</v>
      </c>
      <c r="AR2" s="243" t="s">
        <v>119</v>
      </c>
      <c r="AS2" s="243" t="s">
        <v>178</v>
      </c>
      <c r="AT2" s="243" t="s">
        <v>120</v>
      </c>
      <c r="AU2" s="243" t="s">
        <v>178</v>
      </c>
      <c r="AV2" s="243" t="s">
        <v>121</v>
      </c>
      <c r="AW2" s="243" t="s">
        <v>178</v>
      </c>
      <c r="AX2" s="243" t="s">
        <v>122</v>
      </c>
      <c r="AY2" s="243" t="s">
        <v>178</v>
      </c>
      <c r="AZ2" s="243" t="s">
        <v>123</v>
      </c>
      <c r="BA2" s="243" t="s">
        <v>178</v>
      </c>
      <c r="BB2" s="243" t="s">
        <v>124</v>
      </c>
      <c r="BC2" s="243" t="s">
        <v>178</v>
      </c>
      <c r="BD2" s="243" t="s">
        <v>125</v>
      </c>
      <c r="BE2" s="243" t="s">
        <v>178</v>
      </c>
      <c r="BF2" s="243" t="s">
        <v>126</v>
      </c>
      <c r="BG2" s="243" t="s">
        <v>178</v>
      </c>
      <c r="BH2" s="243" t="s">
        <v>127</v>
      </c>
      <c r="BI2" s="243" t="s">
        <v>178</v>
      </c>
      <c r="BJ2" s="243" t="s">
        <v>128</v>
      </c>
      <c r="BK2" s="243" t="s">
        <v>178</v>
      </c>
      <c r="BL2" s="243" t="s">
        <v>129</v>
      </c>
      <c r="BM2" s="243" t="s">
        <v>178</v>
      </c>
      <c r="BN2" s="243" t="s">
        <v>130</v>
      </c>
      <c r="BO2" s="243" t="s">
        <v>178</v>
      </c>
      <c r="BP2" s="243" t="s">
        <v>131</v>
      </c>
      <c r="BQ2" s="243" t="s">
        <v>178</v>
      </c>
      <c r="BR2" s="243" t="s">
        <v>132</v>
      </c>
      <c r="BS2" s="243" t="s">
        <v>178</v>
      </c>
      <c r="BT2" s="243" t="s">
        <v>133</v>
      </c>
      <c r="BU2" s="243" t="s">
        <v>178</v>
      </c>
      <c r="BV2" s="243" t="s">
        <v>134</v>
      </c>
      <c r="BW2" s="243" t="s">
        <v>178</v>
      </c>
      <c r="BX2" s="243" t="s">
        <v>136</v>
      </c>
      <c r="BY2" s="243" t="s">
        <v>178</v>
      </c>
      <c r="BZ2" s="243"/>
      <c r="CA2" s="243" t="s">
        <v>282</v>
      </c>
      <c r="CB2" s="66" t="s">
        <v>181</v>
      </c>
    </row>
    <row r="3" spans="1:80" ht="15.75" thickBot="1" x14ac:dyDescent="0.3">
      <c r="A3" s="54" t="s">
        <v>190</v>
      </c>
      <c r="B3" s="2"/>
      <c r="C3" s="260"/>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55"/>
      <c r="CB3" s="2"/>
    </row>
    <row r="4" spans="1:80" x14ac:dyDescent="0.25">
      <c r="A4" s="261" t="s">
        <v>0</v>
      </c>
      <c r="B4" s="253"/>
      <c r="C4" s="176" t="s">
        <v>338</v>
      </c>
      <c r="D4" s="253" t="s">
        <v>66</v>
      </c>
      <c r="E4" s="253" t="s">
        <v>66</v>
      </c>
      <c r="F4" s="253" t="s">
        <v>66</v>
      </c>
      <c r="G4" s="253" t="s">
        <v>66</v>
      </c>
      <c r="H4" s="253" t="s">
        <v>66</v>
      </c>
      <c r="I4" s="253" t="s">
        <v>1</v>
      </c>
      <c r="J4" s="253" t="s">
        <v>4</v>
      </c>
      <c r="K4" s="253" t="s">
        <v>8</v>
      </c>
      <c r="L4" s="253" t="s">
        <v>13</v>
      </c>
      <c r="M4" s="253">
        <v>1</v>
      </c>
      <c r="N4" s="253">
        <v>4</v>
      </c>
      <c r="O4" s="253">
        <v>3</v>
      </c>
      <c r="P4" s="253" t="s">
        <v>82</v>
      </c>
      <c r="Q4" s="253" t="s">
        <v>82</v>
      </c>
      <c r="R4" s="253" t="s">
        <v>83</v>
      </c>
      <c r="S4" s="253" t="s">
        <v>82</v>
      </c>
      <c r="T4" s="253">
        <v>439</v>
      </c>
      <c r="U4" s="253">
        <f>(T4/BZ4*100)*0.4</f>
        <v>0.35527141036275722</v>
      </c>
      <c r="V4" s="253">
        <v>130</v>
      </c>
      <c r="W4" s="253">
        <f>(V4/BZ4*100)*0.4</f>
        <v>0.10520565682724017</v>
      </c>
      <c r="X4" s="253">
        <v>52</v>
      </c>
      <c r="Y4" s="253">
        <f>(X4/BZ4*100)*0.4</f>
        <v>4.2082262730896075E-2</v>
      </c>
      <c r="Z4" s="253">
        <v>25</v>
      </c>
      <c r="AA4" s="253">
        <f>(Z4/BZ4*100)*0.4</f>
        <v>2.0231857082161572E-2</v>
      </c>
      <c r="AB4" s="253">
        <v>22</v>
      </c>
      <c r="AC4" s="253">
        <f>(AB4/BZ4*100)*0.4</f>
        <v>1.7804034232302184E-2</v>
      </c>
      <c r="AD4" s="253">
        <v>4</v>
      </c>
      <c r="AE4" s="253">
        <f>(AD4/BZ4*100)*0.4</f>
        <v>3.2370971331458515E-3</v>
      </c>
      <c r="AF4" s="253">
        <v>4</v>
      </c>
      <c r="AG4" s="253">
        <f>(AF4/BZ4*100)*0.4</f>
        <v>3.2370971331458515E-3</v>
      </c>
      <c r="AH4" s="253">
        <v>2</v>
      </c>
      <c r="AI4" s="253">
        <f>(AH4/BZ4*100)*0.4</f>
        <v>1.6185485665729258E-3</v>
      </c>
      <c r="AJ4" s="253">
        <v>2</v>
      </c>
      <c r="AK4" s="253">
        <f>(AJ4/BZ4*100)*0.4</f>
        <v>1.6185485665729258E-3</v>
      </c>
      <c r="AL4" s="253">
        <v>1</v>
      </c>
      <c r="AM4" s="253">
        <f>(AL4/BZ4*100)*0.4</f>
        <v>8.0927428328646288E-4</v>
      </c>
      <c r="AN4" s="253">
        <v>1</v>
      </c>
      <c r="AO4" s="253">
        <f>(AN4/BZ4*100)*0.4</f>
        <v>8.0927428328646288E-4</v>
      </c>
      <c r="AP4" s="253">
        <v>1</v>
      </c>
      <c r="AQ4" s="253">
        <f>(AP4/BZ4*100)*0.4</f>
        <v>8.0927428328646288E-4</v>
      </c>
      <c r="AR4" s="253">
        <v>2</v>
      </c>
      <c r="AS4" s="253">
        <f>(AR4/BZ4*100)*0.4</f>
        <v>1.6185485665729258E-3</v>
      </c>
      <c r="AT4" s="253">
        <v>2</v>
      </c>
      <c r="AU4" s="253">
        <f>(AT4/BZ4*100)*0.4</f>
        <v>1.6185485665729258E-3</v>
      </c>
      <c r="AV4" s="253">
        <v>0</v>
      </c>
      <c r="AW4" s="253">
        <f>(AV4/BZ4*100)*0.4</f>
        <v>0</v>
      </c>
      <c r="AX4" s="253">
        <v>0</v>
      </c>
      <c r="AY4" s="253">
        <f>(AX4/BZ4*100)*0.4</f>
        <v>0</v>
      </c>
      <c r="AZ4" s="253">
        <v>0</v>
      </c>
      <c r="BA4" s="253">
        <f>(AZ4/BZ4*100)*0.4</f>
        <v>0</v>
      </c>
      <c r="BB4" s="253">
        <v>0</v>
      </c>
      <c r="BC4" s="253">
        <f>(BB4/BZ4*100)*0.4</f>
        <v>0</v>
      </c>
      <c r="BD4" s="253">
        <v>1</v>
      </c>
      <c r="BE4" s="253">
        <f>(BD4/BZ4*100)*0.4</f>
        <v>8.0927428328646288E-4</v>
      </c>
      <c r="BF4" s="253">
        <v>0</v>
      </c>
      <c r="BG4" s="253">
        <f>(BF4/BZ4*100)*0.4</f>
        <v>0</v>
      </c>
      <c r="BH4" s="253">
        <v>1</v>
      </c>
      <c r="BI4" s="253">
        <f>(BH4/BZ4*100)*0.4</f>
        <v>8.0927428328646288E-4</v>
      </c>
      <c r="BJ4" s="253">
        <v>0</v>
      </c>
      <c r="BK4" s="253">
        <f>(BJ4/BZ4*100)*0.4</f>
        <v>0</v>
      </c>
      <c r="BL4" s="253">
        <v>0</v>
      </c>
      <c r="BM4" s="253">
        <f>(BL4/BZ4*100)*0.4</f>
        <v>0</v>
      </c>
      <c r="BN4" s="253">
        <v>0</v>
      </c>
      <c r="BO4" s="253">
        <f>(BN4/BZ4*100)*0.4</f>
        <v>0</v>
      </c>
      <c r="BP4" s="253">
        <v>0</v>
      </c>
      <c r="BQ4" s="253">
        <f>(BP4/BZ4*100)*0.4</f>
        <v>0</v>
      </c>
      <c r="BR4" s="253">
        <v>0</v>
      </c>
      <c r="BS4" s="253">
        <f>(BR4/BZ4*100)*0.4</f>
        <v>0</v>
      </c>
      <c r="BT4" s="253">
        <v>0</v>
      </c>
      <c r="BU4" s="253">
        <f>(BT4/BZ4*100)*0.4</f>
        <v>0</v>
      </c>
      <c r="BV4" s="253">
        <v>2</v>
      </c>
      <c r="BW4" s="253">
        <f>(BV4/BZ4*100)*0.4</f>
        <v>1.6185485665729258E-3</v>
      </c>
      <c r="BX4" s="253">
        <v>4</v>
      </c>
      <c r="BY4" s="253">
        <f>(BX4/BZ4*100)*0.4</f>
        <v>3.2370971331458515E-3</v>
      </c>
      <c r="BZ4" s="253">
        <v>49427</v>
      </c>
      <c r="CA4" s="190">
        <f>BX4+BV4+BT4+BR4+BP4+BN4+BL4+BJ4+BH4+BF4+BD4+BB4+AZ4+AX4+AV4+AT4+AR4+AP4+AN4+AL4+AJ4+AH4+AF4+AD4+AB4+Z4+X4+V4+T4</f>
        <v>695</v>
      </c>
      <c r="CB4" s="2">
        <f>BY4+BW4+BU4+BS4+BQ4+BO4+BM4+BK4+BI4+BG4+BE4+BC4+BA4+AY4+AW4+AU4+AS4+AQ4+AO4+AM4+AK4+AI4+AG4+AE4+AC4+AA4+Y4+W4+U4</f>
        <v>0.56244562688409172</v>
      </c>
    </row>
    <row r="5" spans="1:80" x14ac:dyDescent="0.25">
      <c r="A5" s="262" t="s">
        <v>2</v>
      </c>
      <c r="B5" s="159"/>
      <c r="C5" s="177" t="s">
        <v>339</v>
      </c>
      <c r="D5" s="159" t="s">
        <v>66</v>
      </c>
      <c r="E5" s="159" t="s">
        <v>66</v>
      </c>
      <c r="F5" s="159" t="s">
        <v>66</v>
      </c>
      <c r="G5" s="159" t="s">
        <v>66</v>
      </c>
      <c r="H5" s="159" t="s">
        <v>66</v>
      </c>
      <c r="I5" s="159" t="s">
        <v>3</v>
      </c>
      <c r="J5" s="159" t="s">
        <v>4</v>
      </c>
      <c r="K5" s="159" t="s">
        <v>8</v>
      </c>
      <c r="L5" s="159" t="s">
        <v>13</v>
      </c>
      <c r="M5" s="159">
        <v>1</v>
      </c>
      <c r="N5" s="159">
        <v>4</v>
      </c>
      <c r="O5" s="159">
        <v>3</v>
      </c>
      <c r="P5" s="159">
        <v>2</v>
      </c>
      <c r="Q5" s="159" t="s">
        <v>82</v>
      </c>
      <c r="R5" s="159" t="s">
        <v>83</v>
      </c>
      <c r="S5" s="159" t="s">
        <v>82</v>
      </c>
      <c r="T5" s="159">
        <v>0</v>
      </c>
      <c r="U5" s="159">
        <f t="shared" ref="U5:U57" si="0">(T5/BZ5*100)*0.4</f>
        <v>0</v>
      </c>
      <c r="V5" s="159">
        <v>1</v>
      </c>
      <c r="W5" s="159">
        <f t="shared" ref="W5:W57" si="1">(V5/BZ5*100)*0.4</f>
        <v>8.0927428328646288E-4</v>
      </c>
      <c r="X5" s="159">
        <v>0</v>
      </c>
      <c r="Y5" s="159">
        <f t="shared" ref="Y5:Y57" si="2">(X5/BZ5*100)*0.4</f>
        <v>0</v>
      </c>
      <c r="Z5" s="159">
        <v>0</v>
      </c>
      <c r="AA5" s="159">
        <f t="shared" ref="AA5:AA57" si="3">(Z5/BZ5*100)*0.4</f>
        <v>0</v>
      </c>
      <c r="AB5" s="159">
        <v>0</v>
      </c>
      <c r="AC5" s="159">
        <f t="shared" ref="AC5:AC57" si="4">(AB5/BZ5*100)*0.4</f>
        <v>0</v>
      </c>
      <c r="AD5" s="159">
        <v>0</v>
      </c>
      <c r="AE5" s="159">
        <f t="shared" ref="AE5:AE57" si="5">(AD5/BZ5*100)*0.4</f>
        <v>0</v>
      </c>
      <c r="AF5" s="159">
        <v>0</v>
      </c>
      <c r="AG5" s="159">
        <f t="shared" ref="AG5:AG57" si="6">(AF5/BZ5*100)*0.4</f>
        <v>0</v>
      </c>
      <c r="AH5" s="159">
        <v>0</v>
      </c>
      <c r="AI5" s="159">
        <f t="shared" ref="AI5:AI57" si="7">(AH5/BZ5*100)*0.4</f>
        <v>0</v>
      </c>
      <c r="AJ5" s="159">
        <v>0</v>
      </c>
      <c r="AK5" s="159">
        <f t="shared" ref="AK5:AK57" si="8">(AJ5/BZ5*100)*0.4</f>
        <v>0</v>
      </c>
      <c r="AL5" s="159">
        <v>0</v>
      </c>
      <c r="AM5" s="159">
        <f t="shared" ref="AM5:AM57" si="9">(AL5/BZ5*100)*0.4</f>
        <v>0</v>
      </c>
      <c r="AN5" s="159">
        <v>0</v>
      </c>
      <c r="AO5" s="159">
        <f t="shared" ref="AO5:AO57" si="10">(AN5/BZ5*100)*0.4</f>
        <v>0</v>
      </c>
      <c r="AP5" s="159">
        <v>0</v>
      </c>
      <c r="AQ5" s="159">
        <f t="shared" ref="AQ5:AQ57" si="11">(AP5/BZ5*100)*0.4</f>
        <v>0</v>
      </c>
      <c r="AR5" s="159">
        <v>0</v>
      </c>
      <c r="AS5" s="159">
        <f t="shared" ref="AS5:AS57" si="12">(AR5/BZ5*100)*0.4</f>
        <v>0</v>
      </c>
      <c r="AT5" s="159">
        <v>0</v>
      </c>
      <c r="AU5" s="159">
        <f t="shared" ref="AU5:AU57" si="13">(AT5/BZ5*100)*0.4</f>
        <v>0</v>
      </c>
      <c r="AV5" s="159">
        <v>0</v>
      </c>
      <c r="AW5" s="159">
        <f t="shared" ref="AW5:AW57" si="14">(AV5/BZ5*100)*0.4</f>
        <v>0</v>
      </c>
      <c r="AX5" s="159">
        <v>0</v>
      </c>
      <c r="AY5" s="159">
        <f t="shared" ref="AY5:AY57" si="15">(AX5/BZ5*100)*0.4</f>
        <v>0</v>
      </c>
      <c r="AZ5" s="159">
        <v>0</v>
      </c>
      <c r="BA5" s="159">
        <f t="shared" ref="BA5:BA57" si="16">(AZ5/BZ5*100)*0.4</f>
        <v>0</v>
      </c>
      <c r="BB5" s="159">
        <v>0</v>
      </c>
      <c r="BC5" s="159">
        <f t="shared" ref="BC5:BC57" si="17">(BB5/BZ5*100)*0.4</f>
        <v>0</v>
      </c>
      <c r="BD5" s="159">
        <v>0</v>
      </c>
      <c r="BE5" s="159">
        <f t="shared" ref="BE5:BE57" si="18">(BD5/BZ5*100)*0.4</f>
        <v>0</v>
      </c>
      <c r="BF5" s="159">
        <v>0</v>
      </c>
      <c r="BG5" s="159">
        <f t="shared" ref="BG5:BG57" si="19">(BF5/BZ5*100)*0.4</f>
        <v>0</v>
      </c>
      <c r="BH5" s="159">
        <v>0</v>
      </c>
      <c r="BI5" s="159">
        <f t="shared" ref="BI5:BI57" si="20">(BH5/BZ5*100)*0.4</f>
        <v>0</v>
      </c>
      <c r="BJ5" s="159">
        <v>0</v>
      </c>
      <c r="BK5" s="159">
        <f t="shared" ref="BK5:BK57" si="21">(BJ5/BZ5*100)*0.4</f>
        <v>0</v>
      </c>
      <c r="BL5" s="159">
        <v>0</v>
      </c>
      <c r="BM5" s="159">
        <f t="shared" ref="BM5:BM57" si="22">(BL5/BZ5*100)*0.4</f>
        <v>0</v>
      </c>
      <c r="BN5" s="159">
        <v>0</v>
      </c>
      <c r="BO5" s="159">
        <f t="shared" ref="BO5:BO57" si="23">(BN5/BZ5*100)*0.4</f>
        <v>0</v>
      </c>
      <c r="BP5" s="159">
        <v>0</v>
      </c>
      <c r="BQ5" s="159">
        <f t="shared" ref="BQ5:BQ57" si="24">(BP5/BZ5*100)*0.4</f>
        <v>0</v>
      </c>
      <c r="BR5" s="159">
        <v>0</v>
      </c>
      <c r="BS5" s="159">
        <f t="shared" ref="BS5:BS57" si="25">(BR5/BZ5*100)*0.4</f>
        <v>0</v>
      </c>
      <c r="BT5" s="159">
        <v>0</v>
      </c>
      <c r="BU5" s="159">
        <f t="shared" ref="BU5:BU57" si="26">(BT5/BZ5*100)*0.4</f>
        <v>0</v>
      </c>
      <c r="BV5" s="159">
        <v>0</v>
      </c>
      <c r="BW5" s="159">
        <f t="shared" ref="BW5:BW57" si="27">(BV5/BZ5*100)*0.4</f>
        <v>0</v>
      </c>
      <c r="BX5" s="159">
        <v>0</v>
      </c>
      <c r="BY5" s="159">
        <f t="shared" ref="BY5:BY57" si="28">(BX5/BZ5*100)*0.4</f>
        <v>0</v>
      </c>
      <c r="BZ5" s="159">
        <v>49427</v>
      </c>
      <c r="CA5" s="263">
        <f t="shared" ref="CA5:CA57" si="29">BX5+BV5+BT5+BR5+BP5+BN5+BL5+BJ5+BH5+BF5+BD5+BB5+AZ5+AX5+AV5+AT5+AR5+AP5+AN5+AL5+AJ5+AH5+AF5+AD5+AB5+Z5+X5+V5+T5</f>
        <v>1</v>
      </c>
      <c r="CB5" s="5">
        <f t="shared" ref="CB5:CB57" si="30">BY5+BW5+BU5+BS5+BQ5+BO5+BM5+BK5+BI5+BG5+BE5+BC5+BA5+AY5+AW5+AU5+AS5+AQ5+AO5+AM5+AK5+AI5+AG5+AE5+AC5+AA5+Y5+W5+U5</f>
        <v>8.0927428328646288E-4</v>
      </c>
    </row>
    <row r="6" spans="1:80" x14ac:dyDescent="0.25">
      <c r="A6" s="262" t="s">
        <v>0</v>
      </c>
      <c r="B6" s="159"/>
      <c r="C6" s="177" t="s">
        <v>340</v>
      </c>
      <c r="D6" s="159" t="s">
        <v>66</v>
      </c>
      <c r="E6" s="159" t="s">
        <v>66</v>
      </c>
      <c r="F6" s="159" t="s">
        <v>66</v>
      </c>
      <c r="G6" s="159" t="s">
        <v>66</v>
      </c>
      <c r="H6" s="159" t="s">
        <v>66</v>
      </c>
      <c r="I6" s="159" t="s">
        <v>1</v>
      </c>
      <c r="J6" s="159" t="s">
        <v>4</v>
      </c>
      <c r="K6" s="159" t="s">
        <v>8</v>
      </c>
      <c r="L6" s="159" t="s">
        <v>13</v>
      </c>
      <c r="M6" s="159">
        <v>1</v>
      </c>
      <c r="N6" s="159">
        <v>4</v>
      </c>
      <c r="O6" s="159">
        <v>5</v>
      </c>
      <c r="P6" s="159" t="s">
        <v>82</v>
      </c>
      <c r="Q6" s="159" t="s">
        <v>82</v>
      </c>
      <c r="R6" s="159" t="s">
        <v>83</v>
      </c>
      <c r="S6" s="159" t="s">
        <v>82</v>
      </c>
      <c r="T6" s="159"/>
      <c r="U6" s="159">
        <f t="shared" si="0"/>
        <v>0</v>
      </c>
      <c r="V6" s="159"/>
      <c r="W6" s="159">
        <f t="shared" si="1"/>
        <v>0</v>
      </c>
      <c r="X6" s="159"/>
      <c r="Y6" s="159">
        <f t="shared" si="2"/>
        <v>0</v>
      </c>
      <c r="Z6" s="159"/>
      <c r="AA6" s="159">
        <f t="shared" si="3"/>
        <v>0</v>
      </c>
      <c r="AB6" s="159"/>
      <c r="AC6" s="159">
        <f t="shared" si="4"/>
        <v>0</v>
      </c>
      <c r="AD6" s="159"/>
      <c r="AE6" s="159">
        <f t="shared" si="5"/>
        <v>0</v>
      </c>
      <c r="AF6" s="159"/>
      <c r="AG6" s="159">
        <f t="shared" si="6"/>
        <v>0</v>
      </c>
      <c r="AH6" s="159"/>
      <c r="AI6" s="159">
        <f t="shared" si="7"/>
        <v>0</v>
      </c>
      <c r="AJ6" s="159"/>
      <c r="AK6" s="159">
        <f t="shared" si="8"/>
        <v>0</v>
      </c>
      <c r="AL6" s="159"/>
      <c r="AM6" s="159">
        <f t="shared" si="9"/>
        <v>0</v>
      </c>
      <c r="AN6" s="159"/>
      <c r="AO6" s="159">
        <f t="shared" si="10"/>
        <v>0</v>
      </c>
      <c r="AP6" s="159"/>
      <c r="AQ6" s="159">
        <f t="shared" si="11"/>
        <v>0</v>
      </c>
      <c r="AR6" s="159"/>
      <c r="AS6" s="159">
        <f t="shared" si="12"/>
        <v>0</v>
      </c>
      <c r="AT6" s="159"/>
      <c r="AU6" s="159">
        <f t="shared" si="13"/>
        <v>0</v>
      </c>
      <c r="AV6" s="159"/>
      <c r="AW6" s="159">
        <f t="shared" si="14"/>
        <v>0</v>
      </c>
      <c r="AX6" s="159"/>
      <c r="AY6" s="159">
        <f t="shared" si="15"/>
        <v>0</v>
      </c>
      <c r="AZ6" s="159"/>
      <c r="BA6" s="159">
        <f t="shared" si="16"/>
        <v>0</v>
      </c>
      <c r="BB6" s="159"/>
      <c r="BC6" s="159">
        <f t="shared" si="17"/>
        <v>0</v>
      </c>
      <c r="BD6" s="159"/>
      <c r="BE6" s="159">
        <f t="shared" si="18"/>
        <v>0</v>
      </c>
      <c r="BF6" s="159"/>
      <c r="BG6" s="159">
        <f t="shared" si="19"/>
        <v>0</v>
      </c>
      <c r="BH6" s="159"/>
      <c r="BI6" s="159">
        <f t="shared" si="20"/>
        <v>0</v>
      </c>
      <c r="BJ6" s="159"/>
      <c r="BK6" s="159">
        <f t="shared" si="21"/>
        <v>0</v>
      </c>
      <c r="BL6" s="159"/>
      <c r="BM6" s="159">
        <f t="shared" si="22"/>
        <v>0</v>
      </c>
      <c r="BN6" s="159"/>
      <c r="BO6" s="159">
        <f t="shared" si="23"/>
        <v>0</v>
      </c>
      <c r="BP6" s="159"/>
      <c r="BQ6" s="159">
        <f t="shared" si="24"/>
        <v>0</v>
      </c>
      <c r="BR6" s="159"/>
      <c r="BS6" s="159">
        <f t="shared" si="25"/>
        <v>0</v>
      </c>
      <c r="BT6" s="159"/>
      <c r="BU6" s="159">
        <f t="shared" si="26"/>
        <v>0</v>
      </c>
      <c r="BV6" s="159"/>
      <c r="BW6" s="159">
        <f t="shared" si="27"/>
        <v>0</v>
      </c>
      <c r="BX6" s="159"/>
      <c r="BY6" s="159">
        <f t="shared" si="28"/>
        <v>0</v>
      </c>
      <c r="BZ6" s="159">
        <v>49427</v>
      </c>
      <c r="CA6" s="263">
        <f t="shared" si="29"/>
        <v>0</v>
      </c>
      <c r="CB6" s="5">
        <f t="shared" si="30"/>
        <v>0</v>
      </c>
    </row>
    <row r="7" spans="1:80" x14ac:dyDescent="0.25">
      <c r="A7" s="262" t="s">
        <v>2</v>
      </c>
      <c r="B7" s="159"/>
      <c r="C7" s="177" t="s">
        <v>341</v>
      </c>
      <c r="D7" s="159" t="s">
        <v>66</v>
      </c>
      <c r="E7" s="159" t="s">
        <v>66</v>
      </c>
      <c r="F7" s="159" t="s">
        <v>66</v>
      </c>
      <c r="G7" s="159" t="s">
        <v>66</v>
      </c>
      <c r="H7" s="159" t="s">
        <v>66</v>
      </c>
      <c r="I7" s="159" t="s">
        <v>3</v>
      </c>
      <c r="J7" s="159" t="s">
        <v>4</v>
      </c>
      <c r="K7" s="159" t="s">
        <v>8</v>
      </c>
      <c r="L7" s="159" t="s">
        <v>13</v>
      </c>
      <c r="M7" s="159">
        <v>1</v>
      </c>
      <c r="N7" s="159">
        <v>4</v>
      </c>
      <c r="O7" s="159">
        <v>5</v>
      </c>
      <c r="P7" s="159" t="s">
        <v>82</v>
      </c>
      <c r="Q7" s="159" t="s">
        <v>82</v>
      </c>
      <c r="R7" s="159" t="s">
        <v>83</v>
      </c>
      <c r="S7" s="159" t="s">
        <v>82</v>
      </c>
      <c r="T7" s="159"/>
      <c r="U7" s="159">
        <f t="shared" si="0"/>
        <v>0</v>
      </c>
      <c r="V7" s="159"/>
      <c r="W7" s="159">
        <f t="shared" si="1"/>
        <v>0</v>
      </c>
      <c r="X7" s="159"/>
      <c r="Y7" s="159">
        <f t="shared" si="2"/>
        <v>0</v>
      </c>
      <c r="Z7" s="159"/>
      <c r="AA7" s="159">
        <f t="shared" si="3"/>
        <v>0</v>
      </c>
      <c r="AB7" s="159"/>
      <c r="AC7" s="159">
        <f t="shared" si="4"/>
        <v>0</v>
      </c>
      <c r="AD7" s="159"/>
      <c r="AE7" s="159">
        <f t="shared" si="5"/>
        <v>0</v>
      </c>
      <c r="AF7" s="159"/>
      <c r="AG7" s="159">
        <f t="shared" si="6"/>
        <v>0</v>
      </c>
      <c r="AH7" s="159"/>
      <c r="AI7" s="159">
        <f t="shared" si="7"/>
        <v>0</v>
      </c>
      <c r="AJ7" s="159"/>
      <c r="AK7" s="159">
        <f t="shared" si="8"/>
        <v>0</v>
      </c>
      <c r="AL7" s="159"/>
      <c r="AM7" s="159">
        <f t="shared" si="9"/>
        <v>0</v>
      </c>
      <c r="AN7" s="159"/>
      <c r="AO7" s="159">
        <f t="shared" si="10"/>
        <v>0</v>
      </c>
      <c r="AP7" s="159"/>
      <c r="AQ7" s="159">
        <f t="shared" si="11"/>
        <v>0</v>
      </c>
      <c r="AR7" s="159"/>
      <c r="AS7" s="159">
        <f t="shared" si="12"/>
        <v>0</v>
      </c>
      <c r="AT7" s="159"/>
      <c r="AU7" s="159">
        <f t="shared" si="13"/>
        <v>0</v>
      </c>
      <c r="AV7" s="159"/>
      <c r="AW7" s="159">
        <f t="shared" si="14"/>
        <v>0</v>
      </c>
      <c r="AX7" s="159"/>
      <c r="AY7" s="159">
        <f t="shared" si="15"/>
        <v>0</v>
      </c>
      <c r="AZ7" s="159"/>
      <c r="BA7" s="159">
        <f t="shared" si="16"/>
        <v>0</v>
      </c>
      <c r="BB7" s="159"/>
      <c r="BC7" s="159">
        <f t="shared" si="17"/>
        <v>0</v>
      </c>
      <c r="BD7" s="159"/>
      <c r="BE7" s="159">
        <f t="shared" si="18"/>
        <v>0</v>
      </c>
      <c r="BF7" s="159"/>
      <c r="BG7" s="159">
        <f t="shared" si="19"/>
        <v>0</v>
      </c>
      <c r="BH7" s="159"/>
      <c r="BI7" s="159">
        <f t="shared" si="20"/>
        <v>0</v>
      </c>
      <c r="BJ7" s="159"/>
      <c r="BK7" s="159">
        <f t="shared" si="21"/>
        <v>0</v>
      </c>
      <c r="BL7" s="159"/>
      <c r="BM7" s="159">
        <f t="shared" si="22"/>
        <v>0</v>
      </c>
      <c r="BN7" s="159"/>
      <c r="BO7" s="159">
        <f t="shared" si="23"/>
        <v>0</v>
      </c>
      <c r="BP7" s="159"/>
      <c r="BQ7" s="159">
        <f t="shared" si="24"/>
        <v>0</v>
      </c>
      <c r="BR7" s="159"/>
      <c r="BS7" s="159">
        <f t="shared" si="25"/>
        <v>0</v>
      </c>
      <c r="BT7" s="159"/>
      <c r="BU7" s="159">
        <f t="shared" si="26"/>
        <v>0</v>
      </c>
      <c r="BV7" s="159"/>
      <c r="BW7" s="159">
        <f t="shared" si="27"/>
        <v>0</v>
      </c>
      <c r="BX7" s="159"/>
      <c r="BY7" s="159">
        <f t="shared" si="28"/>
        <v>0</v>
      </c>
      <c r="BZ7" s="159">
        <v>49427</v>
      </c>
      <c r="CA7" s="263">
        <f t="shared" si="29"/>
        <v>0</v>
      </c>
      <c r="CB7" s="5">
        <f t="shared" si="30"/>
        <v>0</v>
      </c>
    </row>
    <row r="8" spans="1:80" x14ac:dyDescent="0.25">
      <c r="A8" s="262" t="s">
        <v>17</v>
      </c>
      <c r="B8" s="159"/>
      <c r="C8" s="177" t="s">
        <v>342</v>
      </c>
      <c r="D8" s="159" t="s">
        <v>66</v>
      </c>
      <c r="E8" s="159" t="s">
        <v>66</v>
      </c>
      <c r="F8" s="159" t="s">
        <v>66</v>
      </c>
      <c r="G8" s="159" t="s">
        <v>66</v>
      </c>
      <c r="H8" s="159" t="s">
        <v>66</v>
      </c>
      <c r="I8" s="159" t="s">
        <v>1</v>
      </c>
      <c r="J8" s="159" t="s">
        <v>4</v>
      </c>
      <c r="K8" s="159" t="s">
        <v>18</v>
      </c>
      <c r="L8" s="159" t="s">
        <v>19</v>
      </c>
      <c r="M8" s="159">
        <v>1.4</v>
      </c>
      <c r="N8" s="159">
        <v>5</v>
      </c>
      <c r="O8" s="159">
        <v>3</v>
      </c>
      <c r="P8" s="159">
        <v>3</v>
      </c>
      <c r="Q8" s="159">
        <v>2</v>
      </c>
      <c r="R8" s="159">
        <v>1</v>
      </c>
      <c r="S8" s="159">
        <v>1</v>
      </c>
      <c r="T8" s="159">
        <v>2711</v>
      </c>
      <c r="U8" s="159">
        <f t="shared" si="0"/>
        <v>2.1939425819896008</v>
      </c>
      <c r="V8" s="159">
        <v>918</v>
      </c>
      <c r="W8" s="159">
        <f t="shared" si="1"/>
        <v>0.74291379205697305</v>
      </c>
      <c r="X8" s="159">
        <v>398</v>
      </c>
      <c r="Y8" s="159">
        <f t="shared" si="2"/>
        <v>0.32209116474801225</v>
      </c>
      <c r="Z8" s="159">
        <v>207</v>
      </c>
      <c r="AA8" s="159">
        <f t="shared" si="3"/>
        <v>0.16751977664029782</v>
      </c>
      <c r="AB8" s="159">
        <v>287</v>
      </c>
      <c r="AC8" s="159">
        <f t="shared" si="4"/>
        <v>0.23226171930321482</v>
      </c>
      <c r="AD8" s="159">
        <v>72</v>
      </c>
      <c r="AE8" s="159">
        <f t="shared" si="5"/>
        <v>5.8267748396625331E-2</v>
      </c>
      <c r="AF8" s="159">
        <v>48</v>
      </c>
      <c r="AG8" s="159">
        <f t="shared" si="6"/>
        <v>3.8845165597750218E-2</v>
      </c>
      <c r="AH8" s="159">
        <v>19</v>
      </c>
      <c r="AI8" s="159">
        <f t="shared" si="7"/>
        <v>1.5376211382442795E-2</v>
      </c>
      <c r="AJ8" s="159">
        <v>10</v>
      </c>
      <c r="AK8" s="159">
        <f t="shared" si="8"/>
        <v>8.0927428328646297E-3</v>
      </c>
      <c r="AL8" s="159">
        <v>10</v>
      </c>
      <c r="AM8" s="159">
        <f t="shared" si="9"/>
        <v>8.0927428328646297E-3</v>
      </c>
      <c r="AN8" s="159">
        <v>8</v>
      </c>
      <c r="AO8" s="159">
        <f t="shared" si="10"/>
        <v>6.4741942662917031E-3</v>
      </c>
      <c r="AP8" s="159">
        <v>18</v>
      </c>
      <c r="AQ8" s="159">
        <f t="shared" si="11"/>
        <v>1.4566937099156333E-2</v>
      </c>
      <c r="AR8" s="159">
        <v>15</v>
      </c>
      <c r="AS8" s="159">
        <f t="shared" si="12"/>
        <v>1.2139114249296944E-2</v>
      </c>
      <c r="AT8" s="159">
        <v>11</v>
      </c>
      <c r="AU8" s="159">
        <f t="shared" si="13"/>
        <v>8.9020171161510921E-3</v>
      </c>
      <c r="AV8" s="159">
        <v>7</v>
      </c>
      <c r="AW8" s="159">
        <f t="shared" si="14"/>
        <v>5.6649199830052406E-3</v>
      </c>
      <c r="AX8" s="159">
        <v>1</v>
      </c>
      <c r="AY8" s="159">
        <f t="shared" si="15"/>
        <v>8.0927428328646288E-4</v>
      </c>
      <c r="AZ8" s="159">
        <v>0</v>
      </c>
      <c r="BA8" s="159">
        <f t="shared" si="16"/>
        <v>0</v>
      </c>
      <c r="BB8" s="159">
        <v>0</v>
      </c>
      <c r="BC8" s="159">
        <f t="shared" si="17"/>
        <v>0</v>
      </c>
      <c r="BD8" s="159">
        <v>10</v>
      </c>
      <c r="BE8" s="159">
        <f t="shared" si="18"/>
        <v>8.0927428328646297E-3</v>
      </c>
      <c r="BF8" s="159">
        <v>4</v>
      </c>
      <c r="BG8" s="159">
        <f t="shared" si="19"/>
        <v>3.2370971331458515E-3</v>
      </c>
      <c r="BH8" s="159">
        <v>18</v>
      </c>
      <c r="BI8" s="159">
        <f t="shared" si="20"/>
        <v>1.4566937099156333E-2</v>
      </c>
      <c r="BJ8" s="159">
        <v>9</v>
      </c>
      <c r="BK8" s="159">
        <f t="shared" si="21"/>
        <v>7.2834685495781664E-3</v>
      </c>
      <c r="BL8" s="159">
        <v>5</v>
      </c>
      <c r="BM8" s="159">
        <f t="shared" si="22"/>
        <v>4.0463714164323148E-3</v>
      </c>
      <c r="BN8" s="159">
        <v>3</v>
      </c>
      <c r="BO8" s="159">
        <f t="shared" si="23"/>
        <v>2.4278228498593886E-3</v>
      </c>
      <c r="BP8" s="159">
        <v>7</v>
      </c>
      <c r="BQ8" s="159">
        <f t="shared" si="24"/>
        <v>5.6649199830052406E-3</v>
      </c>
      <c r="BR8" s="159">
        <v>2</v>
      </c>
      <c r="BS8" s="159">
        <f t="shared" si="25"/>
        <v>1.6185485665729258E-3</v>
      </c>
      <c r="BT8" s="159">
        <v>18</v>
      </c>
      <c r="BU8" s="159">
        <f t="shared" si="26"/>
        <v>1.4566937099156333E-2</v>
      </c>
      <c r="BV8" s="159">
        <v>173</v>
      </c>
      <c r="BW8" s="159">
        <f t="shared" si="27"/>
        <v>0.14000445100855807</v>
      </c>
      <c r="BX8" s="159">
        <v>16</v>
      </c>
      <c r="BY8" s="159">
        <f t="shared" si="28"/>
        <v>1.2948388532583406E-2</v>
      </c>
      <c r="BZ8" s="159">
        <v>49427</v>
      </c>
      <c r="CA8" s="263">
        <f t="shared" si="29"/>
        <v>5005</v>
      </c>
      <c r="CB8" s="5">
        <f t="shared" si="30"/>
        <v>4.0504177878487466</v>
      </c>
    </row>
    <row r="9" spans="1:80" x14ac:dyDescent="0.25">
      <c r="A9" s="262" t="s">
        <v>17</v>
      </c>
      <c r="B9" s="159"/>
      <c r="C9" s="177" t="s">
        <v>343</v>
      </c>
      <c r="D9" s="159" t="s">
        <v>66</v>
      </c>
      <c r="E9" s="159" t="s">
        <v>66</v>
      </c>
      <c r="F9" s="159" t="s">
        <v>66</v>
      </c>
      <c r="G9" s="159" t="s">
        <v>66</v>
      </c>
      <c r="H9" s="159" t="s">
        <v>66</v>
      </c>
      <c r="I9" s="159" t="s">
        <v>3</v>
      </c>
      <c r="J9" s="159" t="s">
        <v>4</v>
      </c>
      <c r="K9" s="159" t="s">
        <v>18</v>
      </c>
      <c r="L9" s="159" t="s">
        <v>19</v>
      </c>
      <c r="M9" s="159">
        <v>1.4</v>
      </c>
      <c r="N9" s="159">
        <v>5</v>
      </c>
      <c r="O9" s="159">
        <v>3</v>
      </c>
      <c r="P9" s="159">
        <v>3</v>
      </c>
      <c r="Q9" s="159">
        <v>2</v>
      </c>
      <c r="R9" s="159">
        <v>1</v>
      </c>
      <c r="S9" s="159">
        <v>1</v>
      </c>
      <c r="T9" s="159">
        <v>55</v>
      </c>
      <c r="U9" s="159">
        <f t="shared" si="0"/>
        <v>4.4510085580755462E-2</v>
      </c>
      <c r="V9" s="159">
        <v>24</v>
      </c>
      <c r="W9" s="159">
        <f t="shared" si="1"/>
        <v>1.9422582798875109E-2</v>
      </c>
      <c r="X9" s="159">
        <v>10</v>
      </c>
      <c r="Y9" s="159">
        <f t="shared" si="2"/>
        <v>8.0927428328646297E-3</v>
      </c>
      <c r="Z9" s="159">
        <v>2</v>
      </c>
      <c r="AA9" s="159">
        <f t="shared" si="3"/>
        <v>1.6185485665729258E-3</v>
      </c>
      <c r="AB9" s="159">
        <v>0</v>
      </c>
      <c r="AC9" s="159">
        <f t="shared" si="4"/>
        <v>0</v>
      </c>
      <c r="AD9" s="159">
        <v>0</v>
      </c>
      <c r="AE9" s="159">
        <f t="shared" si="5"/>
        <v>0</v>
      </c>
      <c r="AF9" s="159">
        <v>0</v>
      </c>
      <c r="AG9" s="159">
        <f t="shared" si="6"/>
        <v>0</v>
      </c>
      <c r="AH9" s="159">
        <v>0</v>
      </c>
      <c r="AI9" s="159">
        <f t="shared" si="7"/>
        <v>0</v>
      </c>
      <c r="AJ9" s="159">
        <v>2</v>
      </c>
      <c r="AK9" s="159">
        <f t="shared" si="8"/>
        <v>1.6185485665729258E-3</v>
      </c>
      <c r="AL9" s="159">
        <v>1</v>
      </c>
      <c r="AM9" s="159">
        <f t="shared" si="9"/>
        <v>8.0927428328646288E-4</v>
      </c>
      <c r="AN9" s="159">
        <v>0</v>
      </c>
      <c r="AO9" s="159">
        <f t="shared" si="10"/>
        <v>0</v>
      </c>
      <c r="AP9" s="159">
        <v>0</v>
      </c>
      <c r="AQ9" s="159">
        <f t="shared" si="11"/>
        <v>0</v>
      </c>
      <c r="AR9" s="159">
        <v>0</v>
      </c>
      <c r="AS9" s="159">
        <f t="shared" si="12"/>
        <v>0</v>
      </c>
      <c r="AT9" s="159">
        <v>0</v>
      </c>
      <c r="AU9" s="159">
        <f t="shared" si="13"/>
        <v>0</v>
      </c>
      <c r="AV9" s="159">
        <v>0</v>
      </c>
      <c r="AW9" s="159">
        <f t="shared" si="14"/>
        <v>0</v>
      </c>
      <c r="AX9" s="159">
        <v>0</v>
      </c>
      <c r="AY9" s="159">
        <f t="shared" si="15"/>
        <v>0</v>
      </c>
      <c r="AZ9" s="159">
        <v>0</v>
      </c>
      <c r="BA9" s="159">
        <f t="shared" si="16"/>
        <v>0</v>
      </c>
      <c r="BB9" s="159">
        <v>0</v>
      </c>
      <c r="BC9" s="159">
        <f t="shared" si="17"/>
        <v>0</v>
      </c>
      <c r="BD9" s="159">
        <v>0</v>
      </c>
      <c r="BE9" s="159">
        <f t="shared" si="18"/>
        <v>0</v>
      </c>
      <c r="BF9" s="159">
        <v>0</v>
      </c>
      <c r="BG9" s="159">
        <f t="shared" si="19"/>
        <v>0</v>
      </c>
      <c r="BH9" s="159">
        <v>0</v>
      </c>
      <c r="BI9" s="159">
        <f t="shared" si="20"/>
        <v>0</v>
      </c>
      <c r="BJ9" s="159">
        <v>1</v>
      </c>
      <c r="BK9" s="159">
        <f t="shared" si="21"/>
        <v>8.0927428328646288E-4</v>
      </c>
      <c r="BL9" s="159">
        <v>0</v>
      </c>
      <c r="BM9" s="159">
        <f t="shared" si="22"/>
        <v>0</v>
      </c>
      <c r="BN9" s="159">
        <v>0</v>
      </c>
      <c r="BO9" s="159">
        <f t="shared" si="23"/>
        <v>0</v>
      </c>
      <c r="BP9" s="159">
        <v>0</v>
      </c>
      <c r="BQ9" s="159">
        <f t="shared" si="24"/>
        <v>0</v>
      </c>
      <c r="BR9" s="159">
        <v>0</v>
      </c>
      <c r="BS9" s="159">
        <f t="shared" si="25"/>
        <v>0</v>
      </c>
      <c r="BT9" s="159">
        <v>0</v>
      </c>
      <c r="BU9" s="159">
        <f t="shared" si="26"/>
        <v>0</v>
      </c>
      <c r="BV9" s="159">
        <v>1</v>
      </c>
      <c r="BW9" s="159">
        <f t="shared" si="27"/>
        <v>8.0927428328646288E-4</v>
      </c>
      <c r="BX9" s="159">
        <v>0</v>
      </c>
      <c r="BY9" s="159">
        <f t="shared" si="28"/>
        <v>0</v>
      </c>
      <c r="BZ9" s="159">
        <v>49427</v>
      </c>
      <c r="CA9" s="263">
        <f t="shared" si="29"/>
        <v>96</v>
      </c>
      <c r="CB9" s="5">
        <f t="shared" si="30"/>
        <v>7.7690331195500437E-2</v>
      </c>
    </row>
    <row r="10" spans="1:80" x14ac:dyDescent="0.25">
      <c r="A10" s="262" t="s">
        <v>17</v>
      </c>
      <c r="B10" s="159"/>
      <c r="C10" s="177" t="s">
        <v>344</v>
      </c>
      <c r="D10" s="159" t="s">
        <v>66</v>
      </c>
      <c r="E10" s="159" t="s">
        <v>66</v>
      </c>
      <c r="F10" s="159" t="s">
        <v>66</v>
      </c>
      <c r="G10" s="159" t="s">
        <v>66</v>
      </c>
      <c r="H10" s="159" t="s">
        <v>66</v>
      </c>
      <c r="I10" s="159" t="s">
        <v>1</v>
      </c>
      <c r="J10" s="159" t="s">
        <v>4</v>
      </c>
      <c r="K10" s="159" t="s">
        <v>18</v>
      </c>
      <c r="L10" s="159" t="s">
        <v>19</v>
      </c>
      <c r="M10" s="159">
        <v>1.4</v>
      </c>
      <c r="N10" s="159">
        <v>5</v>
      </c>
      <c r="O10" s="159">
        <v>5</v>
      </c>
      <c r="P10" s="159">
        <v>3</v>
      </c>
      <c r="Q10" s="159">
        <v>2</v>
      </c>
      <c r="R10" s="159">
        <v>1</v>
      </c>
      <c r="S10" s="159">
        <v>1</v>
      </c>
      <c r="T10" s="159">
        <v>3137</v>
      </c>
      <c r="U10" s="159">
        <f t="shared" si="0"/>
        <v>2.5386934266696346</v>
      </c>
      <c r="V10" s="159">
        <v>1142</v>
      </c>
      <c r="W10" s="159">
        <f t="shared" si="1"/>
        <v>0.92419123151314064</v>
      </c>
      <c r="X10" s="159">
        <v>490</v>
      </c>
      <c r="Y10" s="159">
        <f t="shared" si="2"/>
        <v>0.39654439881036685</v>
      </c>
      <c r="Z10" s="159">
        <v>211</v>
      </c>
      <c r="AA10" s="159">
        <f t="shared" si="3"/>
        <v>0.17075687377344367</v>
      </c>
      <c r="AB10" s="159">
        <v>205</v>
      </c>
      <c r="AC10" s="159">
        <f t="shared" si="4"/>
        <v>0.16590122807372487</v>
      </c>
      <c r="AD10" s="159">
        <v>41</v>
      </c>
      <c r="AE10" s="159">
        <f t="shared" si="5"/>
        <v>3.3180245614744974E-2</v>
      </c>
      <c r="AF10" s="159">
        <v>49</v>
      </c>
      <c r="AG10" s="159">
        <f t="shared" si="6"/>
        <v>3.9654439881036688E-2</v>
      </c>
      <c r="AH10" s="159">
        <v>15</v>
      </c>
      <c r="AI10" s="159">
        <f t="shared" si="7"/>
        <v>1.2139114249296944E-2</v>
      </c>
      <c r="AJ10" s="159">
        <v>11</v>
      </c>
      <c r="AK10" s="159">
        <f t="shared" si="8"/>
        <v>8.9020171161510921E-3</v>
      </c>
      <c r="AL10" s="159">
        <v>8</v>
      </c>
      <c r="AM10" s="159">
        <f t="shared" si="9"/>
        <v>6.4741942662917031E-3</v>
      </c>
      <c r="AN10" s="159">
        <v>7</v>
      </c>
      <c r="AO10" s="159">
        <f t="shared" si="10"/>
        <v>5.6649199830052406E-3</v>
      </c>
      <c r="AP10" s="159">
        <v>13</v>
      </c>
      <c r="AQ10" s="159">
        <f t="shared" si="11"/>
        <v>1.0520565682724019E-2</v>
      </c>
      <c r="AR10" s="159">
        <v>10</v>
      </c>
      <c r="AS10" s="159">
        <f t="shared" si="12"/>
        <v>8.0927428328646297E-3</v>
      </c>
      <c r="AT10" s="159">
        <v>7</v>
      </c>
      <c r="AU10" s="159">
        <f t="shared" si="13"/>
        <v>5.6649199830052406E-3</v>
      </c>
      <c r="AV10" s="159">
        <v>3</v>
      </c>
      <c r="AW10" s="159">
        <f t="shared" si="14"/>
        <v>2.4278228498593886E-3</v>
      </c>
      <c r="AX10" s="159">
        <v>2</v>
      </c>
      <c r="AY10" s="159">
        <f t="shared" si="15"/>
        <v>1.6185485665729258E-3</v>
      </c>
      <c r="AZ10" s="159">
        <v>5</v>
      </c>
      <c r="BA10" s="159">
        <f t="shared" si="16"/>
        <v>4.0463714164323148E-3</v>
      </c>
      <c r="BB10" s="159">
        <v>2</v>
      </c>
      <c r="BC10" s="159">
        <f t="shared" si="17"/>
        <v>1.6185485665729258E-3</v>
      </c>
      <c r="BD10" s="159">
        <v>2</v>
      </c>
      <c r="BE10" s="159">
        <f t="shared" si="18"/>
        <v>1.6185485665729258E-3</v>
      </c>
      <c r="BF10" s="159">
        <v>2</v>
      </c>
      <c r="BG10" s="159">
        <f t="shared" si="19"/>
        <v>1.6185485665729258E-3</v>
      </c>
      <c r="BH10" s="159">
        <v>1</v>
      </c>
      <c r="BI10" s="159">
        <f t="shared" si="20"/>
        <v>8.0927428328646288E-4</v>
      </c>
      <c r="BJ10" s="159">
        <v>5</v>
      </c>
      <c r="BK10" s="159">
        <f t="shared" si="21"/>
        <v>4.0463714164323148E-3</v>
      </c>
      <c r="BL10" s="159">
        <v>6</v>
      </c>
      <c r="BM10" s="159">
        <f t="shared" si="22"/>
        <v>4.8556456997187773E-3</v>
      </c>
      <c r="BN10" s="159">
        <v>2</v>
      </c>
      <c r="BO10" s="159">
        <f t="shared" si="23"/>
        <v>1.6185485665729258E-3</v>
      </c>
      <c r="BP10" s="159">
        <v>3</v>
      </c>
      <c r="BQ10" s="159">
        <f t="shared" si="24"/>
        <v>2.4278228498593886E-3</v>
      </c>
      <c r="BR10" s="159">
        <v>3</v>
      </c>
      <c r="BS10" s="159">
        <f t="shared" si="25"/>
        <v>2.4278228498593886E-3</v>
      </c>
      <c r="BT10" s="159">
        <v>10</v>
      </c>
      <c r="BU10" s="159">
        <f t="shared" si="26"/>
        <v>8.0927428328646297E-3</v>
      </c>
      <c r="BV10" s="159">
        <v>80</v>
      </c>
      <c r="BW10" s="159">
        <f t="shared" si="27"/>
        <v>6.4741942662917037E-2</v>
      </c>
      <c r="BX10" s="159">
        <v>3</v>
      </c>
      <c r="BY10" s="159">
        <f t="shared" si="28"/>
        <v>2.4278228498593886E-3</v>
      </c>
      <c r="BZ10" s="159">
        <v>49427</v>
      </c>
      <c r="CA10" s="263">
        <f t="shared" si="29"/>
        <v>5475</v>
      </c>
      <c r="CB10" s="5">
        <f t="shared" si="30"/>
        <v>4.4307767009933849</v>
      </c>
    </row>
    <row r="11" spans="1:80" x14ac:dyDescent="0.25">
      <c r="A11" s="262" t="s">
        <v>17</v>
      </c>
      <c r="B11" s="159"/>
      <c r="C11" s="177" t="s">
        <v>345</v>
      </c>
      <c r="D11" s="159" t="s">
        <v>66</v>
      </c>
      <c r="E11" s="159" t="s">
        <v>66</v>
      </c>
      <c r="F11" s="159" t="s">
        <v>66</v>
      </c>
      <c r="G11" s="159" t="s">
        <v>66</v>
      </c>
      <c r="H11" s="159" t="s">
        <v>66</v>
      </c>
      <c r="I11" s="159" t="s">
        <v>3</v>
      </c>
      <c r="J11" s="159" t="s">
        <v>4</v>
      </c>
      <c r="K11" s="159" t="s">
        <v>18</v>
      </c>
      <c r="L11" s="159" t="s">
        <v>19</v>
      </c>
      <c r="M11" s="159">
        <v>1.4</v>
      </c>
      <c r="N11" s="159">
        <v>5</v>
      </c>
      <c r="O11" s="159">
        <v>5</v>
      </c>
      <c r="P11" s="159">
        <v>3</v>
      </c>
      <c r="Q11" s="159">
        <v>2</v>
      </c>
      <c r="R11" s="159">
        <v>1</v>
      </c>
      <c r="S11" s="159">
        <v>1</v>
      </c>
      <c r="T11" s="159">
        <v>164</v>
      </c>
      <c r="U11" s="159">
        <f t="shared" si="0"/>
        <v>0.1327209824589799</v>
      </c>
      <c r="V11" s="159">
        <v>52</v>
      </c>
      <c r="W11" s="159">
        <f t="shared" si="1"/>
        <v>4.2082262730896075E-2</v>
      </c>
      <c r="X11" s="159">
        <v>25</v>
      </c>
      <c r="Y11" s="159">
        <f t="shared" si="2"/>
        <v>2.0231857082161572E-2</v>
      </c>
      <c r="Z11" s="159">
        <v>7</v>
      </c>
      <c r="AA11" s="159">
        <f t="shared" si="3"/>
        <v>5.6649199830052406E-3</v>
      </c>
      <c r="AB11" s="159">
        <v>7</v>
      </c>
      <c r="AC11" s="159">
        <f t="shared" si="4"/>
        <v>5.6649199830052406E-3</v>
      </c>
      <c r="AD11" s="159">
        <v>1</v>
      </c>
      <c r="AE11" s="159">
        <f t="shared" si="5"/>
        <v>8.0927428328646288E-4</v>
      </c>
      <c r="AF11" s="159">
        <v>2</v>
      </c>
      <c r="AG11" s="159">
        <f t="shared" si="6"/>
        <v>1.6185485665729258E-3</v>
      </c>
      <c r="AH11" s="159">
        <v>3</v>
      </c>
      <c r="AI11" s="159">
        <f t="shared" si="7"/>
        <v>2.4278228498593886E-3</v>
      </c>
      <c r="AJ11" s="159">
        <v>0</v>
      </c>
      <c r="AK11" s="159">
        <f t="shared" si="8"/>
        <v>0</v>
      </c>
      <c r="AL11" s="159">
        <v>0</v>
      </c>
      <c r="AM11" s="159">
        <f t="shared" si="9"/>
        <v>0</v>
      </c>
      <c r="AN11" s="159">
        <v>0</v>
      </c>
      <c r="AO11" s="159">
        <f t="shared" si="10"/>
        <v>0</v>
      </c>
      <c r="AP11" s="159">
        <v>0</v>
      </c>
      <c r="AQ11" s="159">
        <f t="shared" si="11"/>
        <v>0</v>
      </c>
      <c r="AR11" s="159">
        <v>0</v>
      </c>
      <c r="AS11" s="159">
        <f t="shared" si="12"/>
        <v>0</v>
      </c>
      <c r="AT11" s="159">
        <v>0</v>
      </c>
      <c r="AU11" s="159">
        <f t="shared" si="13"/>
        <v>0</v>
      </c>
      <c r="AV11" s="159">
        <v>0</v>
      </c>
      <c r="AW11" s="159">
        <f t="shared" si="14"/>
        <v>0</v>
      </c>
      <c r="AX11" s="159">
        <v>0</v>
      </c>
      <c r="AY11" s="159">
        <f t="shared" si="15"/>
        <v>0</v>
      </c>
      <c r="AZ11" s="159">
        <v>0</v>
      </c>
      <c r="BA11" s="159">
        <f t="shared" si="16"/>
        <v>0</v>
      </c>
      <c r="BB11" s="159">
        <v>0</v>
      </c>
      <c r="BC11" s="159">
        <f t="shared" si="17"/>
        <v>0</v>
      </c>
      <c r="BD11" s="159">
        <v>0</v>
      </c>
      <c r="BE11" s="159">
        <f t="shared" si="18"/>
        <v>0</v>
      </c>
      <c r="BF11" s="159">
        <v>0</v>
      </c>
      <c r="BG11" s="159">
        <f t="shared" si="19"/>
        <v>0</v>
      </c>
      <c r="BH11" s="159">
        <v>0</v>
      </c>
      <c r="BI11" s="159">
        <f t="shared" si="20"/>
        <v>0</v>
      </c>
      <c r="BJ11" s="159">
        <v>0</v>
      </c>
      <c r="BK11" s="159">
        <f t="shared" si="21"/>
        <v>0</v>
      </c>
      <c r="BL11" s="159">
        <v>0</v>
      </c>
      <c r="BM11" s="159">
        <f t="shared" si="22"/>
        <v>0</v>
      </c>
      <c r="BN11" s="159">
        <v>0</v>
      </c>
      <c r="BO11" s="159">
        <f t="shared" si="23"/>
        <v>0</v>
      </c>
      <c r="BP11" s="159">
        <v>0</v>
      </c>
      <c r="BQ11" s="159">
        <f t="shared" si="24"/>
        <v>0</v>
      </c>
      <c r="BR11" s="159">
        <v>0</v>
      </c>
      <c r="BS11" s="159">
        <f t="shared" si="25"/>
        <v>0</v>
      </c>
      <c r="BT11" s="159">
        <v>0</v>
      </c>
      <c r="BU11" s="159">
        <f t="shared" si="26"/>
        <v>0</v>
      </c>
      <c r="BV11" s="159">
        <v>4</v>
      </c>
      <c r="BW11" s="159">
        <f t="shared" si="27"/>
        <v>3.2370971331458515E-3</v>
      </c>
      <c r="BX11" s="159">
        <v>0</v>
      </c>
      <c r="BY11" s="159">
        <f t="shared" si="28"/>
        <v>0</v>
      </c>
      <c r="BZ11" s="159">
        <v>49427</v>
      </c>
      <c r="CA11" s="263">
        <f t="shared" si="29"/>
        <v>265</v>
      </c>
      <c r="CB11" s="5">
        <f t="shared" si="30"/>
        <v>0.21445768507091267</v>
      </c>
    </row>
    <row r="12" spans="1:80" x14ac:dyDescent="0.25">
      <c r="A12" s="262" t="s">
        <v>20</v>
      </c>
      <c r="B12" s="159"/>
      <c r="C12" s="177" t="s">
        <v>346</v>
      </c>
      <c r="D12" s="159" t="s">
        <v>66</v>
      </c>
      <c r="E12" s="159" t="s">
        <v>66</v>
      </c>
      <c r="F12" s="159" t="s">
        <v>66</v>
      </c>
      <c r="G12" s="159" t="s">
        <v>66</v>
      </c>
      <c r="H12" s="159" t="s">
        <v>66</v>
      </c>
      <c r="I12" s="159" t="s">
        <v>1</v>
      </c>
      <c r="J12" s="159" t="s">
        <v>4</v>
      </c>
      <c r="K12" s="159" t="s">
        <v>21</v>
      </c>
      <c r="L12" s="159" t="s">
        <v>22</v>
      </c>
      <c r="M12" s="159">
        <v>1.6</v>
      </c>
      <c r="N12" s="159">
        <v>5</v>
      </c>
      <c r="O12" s="159">
        <v>3</v>
      </c>
      <c r="P12" s="159">
        <v>4</v>
      </c>
      <c r="Q12" s="159">
        <v>1</v>
      </c>
      <c r="R12" s="159">
        <v>1</v>
      </c>
      <c r="S12" s="159">
        <v>1</v>
      </c>
      <c r="T12" s="159"/>
      <c r="U12" s="159">
        <f t="shared" si="0"/>
        <v>0</v>
      </c>
      <c r="V12" s="159"/>
      <c r="W12" s="159">
        <f t="shared" si="1"/>
        <v>0</v>
      </c>
      <c r="X12" s="159"/>
      <c r="Y12" s="159">
        <f t="shared" si="2"/>
        <v>0</v>
      </c>
      <c r="Z12" s="159"/>
      <c r="AA12" s="159">
        <f t="shared" si="3"/>
        <v>0</v>
      </c>
      <c r="AB12" s="159"/>
      <c r="AC12" s="159">
        <f t="shared" si="4"/>
        <v>0</v>
      </c>
      <c r="AD12" s="159"/>
      <c r="AE12" s="159">
        <f t="shared" si="5"/>
        <v>0</v>
      </c>
      <c r="AF12" s="159"/>
      <c r="AG12" s="159">
        <f t="shared" si="6"/>
        <v>0</v>
      </c>
      <c r="AH12" s="159"/>
      <c r="AI12" s="159">
        <f t="shared" si="7"/>
        <v>0</v>
      </c>
      <c r="AJ12" s="159"/>
      <c r="AK12" s="159">
        <f t="shared" si="8"/>
        <v>0</v>
      </c>
      <c r="AL12" s="159"/>
      <c r="AM12" s="159">
        <f t="shared" si="9"/>
        <v>0</v>
      </c>
      <c r="AN12" s="159"/>
      <c r="AO12" s="159">
        <f t="shared" si="10"/>
        <v>0</v>
      </c>
      <c r="AP12" s="159"/>
      <c r="AQ12" s="159">
        <f t="shared" si="11"/>
        <v>0</v>
      </c>
      <c r="AR12" s="159"/>
      <c r="AS12" s="159">
        <f t="shared" si="12"/>
        <v>0</v>
      </c>
      <c r="AT12" s="159"/>
      <c r="AU12" s="159">
        <f t="shared" si="13"/>
        <v>0</v>
      </c>
      <c r="AV12" s="159"/>
      <c r="AW12" s="159">
        <f t="shared" si="14"/>
        <v>0</v>
      </c>
      <c r="AX12" s="159"/>
      <c r="AY12" s="159">
        <f t="shared" si="15"/>
        <v>0</v>
      </c>
      <c r="AZ12" s="159"/>
      <c r="BA12" s="159">
        <f t="shared" si="16"/>
        <v>0</v>
      </c>
      <c r="BB12" s="159"/>
      <c r="BC12" s="159">
        <f t="shared" si="17"/>
        <v>0</v>
      </c>
      <c r="BD12" s="159"/>
      <c r="BE12" s="159">
        <f t="shared" si="18"/>
        <v>0</v>
      </c>
      <c r="BF12" s="159"/>
      <c r="BG12" s="159">
        <f t="shared" si="19"/>
        <v>0</v>
      </c>
      <c r="BH12" s="159"/>
      <c r="BI12" s="159">
        <f t="shared" si="20"/>
        <v>0</v>
      </c>
      <c r="BJ12" s="159"/>
      <c r="BK12" s="159">
        <f t="shared" si="21"/>
        <v>0</v>
      </c>
      <c r="BL12" s="159"/>
      <c r="BM12" s="159">
        <f t="shared" si="22"/>
        <v>0</v>
      </c>
      <c r="BN12" s="159"/>
      <c r="BO12" s="159">
        <f t="shared" si="23"/>
        <v>0</v>
      </c>
      <c r="BP12" s="159"/>
      <c r="BQ12" s="159">
        <f t="shared" si="24"/>
        <v>0</v>
      </c>
      <c r="BR12" s="159"/>
      <c r="BS12" s="159">
        <f t="shared" si="25"/>
        <v>0</v>
      </c>
      <c r="BT12" s="159"/>
      <c r="BU12" s="159">
        <f t="shared" si="26"/>
        <v>0</v>
      </c>
      <c r="BV12" s="159"/>
      <c r="BW12" s="159">
        <f t="shared" si="27"/>
        <v>0</v>
      </c>
      <c r="BX12" s="159"/>
      <c r="BY12" s="159">
        <f t="shared" si="28"/>
        <v>0</v>
      </c>
      <c r="BZ12" s="159">
        <v>49427</v>
      </c>
      <c r="CA12" s="263">
        <f t="shared" si="29"/>
        <v>0</v>
      </c>
      <c r="CB12" s="5">
        <f t="shared" si="30"/>
        <v>0</v>
      </c>
    </row>
    <row r="13" spans="1:80" x14ac:dyDescent="0.25">
      <c r="A13" s="262" t="s">
        <v>20</v>
      </c>
      <c r="B13" s="159"/>
      <c r="C13" s="177" t="s">
        <v>347</v>
      </c>
      <c r="D13" s="159" t="s">
        <v>66</v>
      </c>
      <c r="E13" s="159" t="s">
        <v>66</v>
      </c>
      <c r="F13" s="159" t="s">
        <v>66</v>
      </c>
      <c r="G13" s="159" t="s">
        <v>66</v>
      </c>
      <c r="H13" s="159" t="s">
        <v>66</v>
      </c>
      <c r="I13" s="159" t="s">
        <v>3</v>
      </c>
      <c r="J13" s="159" t="s">
        <v>4</v>
      </c>
      <c r="K13" s="159" t="s">
        <v>21</v>
      </c>
      <c r="L13" s="159" t="s">
        <v>22</v>
      </c>
      <c r="M13" s="159">
        <v>1.6</v>
      </c>
      <c r="N13" s="159">
        <v>5</v>
      </c>
      <c r="O13" s="159">
        <v>3</v>
      </c>
      <c r="P13" s="159">
        <v>4</v>
      </c>
      <c r="Q13" s="159">
        <v>1</v>
      </c>
      <c r="R13" s="159">
        <v>1</v>
      </c>
      <c r="S13" s="159">
        <v>1</v>
      </c>
      <c r="T13" s="159"/>
      <c r="U13" s="159">
        <f t="shared" si="0"/>
        <v>0</v>
      </c>
      <c r="V13" s="159"/>
      <c r="W13" s="159">
        <f t="shared" si="1"/>
        <v>0</v>
      </c>
      <c r="X13" s="159"/>
      <c r="Y13" s="159">
        <f t="shared" si="2"/>
        <v>0</v>
      </c>
      <c r="Z13" s="159"/>
      <c r="AA13" s="159">
        <f t="shared" si="3"/>
        <v>0</v>
      </c>
      <c r="AB13" s="159"/>
      <c r="AC13" s="159">
        <f t="shared" si="4"/>
        <v>0</v>
      </c>
      <c r="AD13" s="159"/>
      <c r="AE13" s="159">
        <f t="shared" si="5"/>
        <v>0</v>
      </c>
      <c r="AF13" s="159"/>
      <c r="AG13" s="159">
        <f t="shared" si="6"/>
        <v>0</v>
      </c>
      <c r="AH13" s="159"/>
      <c r="AI13" s="159">
        <f t="shared" si="7"/>
        <v>0</v>
      </c>
      <c r="AJ13" s="159"/>
      <c r="AK13" s="159">
        <f t="shared" si="8"/>
        <v>0</v>
      </c>
      <c r="AL13" s="159"/>
      <c r="AM13" s="159">
        <f t="shared" si="9"/>
        <v>0</v>
      </c>
      <c r="AN13" s="159"/>
      <c r="AO13" s="159">
        <f t="shared" si="10"/>
        <v>0</v>
      </c>
      <c r="AP13" s="159"/>
      <c r="AQ13" s="159">
        <f t="shared" si="11"/>
        <v>0</v>
      </c>
      <c r="AR13" s="159"/>
      <c r="AS13" s="159">
        <f t="shared" si="12"/>
        <v>0</v>
      </c>
      <c r="AT13" s="159"/>
      <c r="AU13" s="159">
        <f t="shared" si="13"/>
        <v>0</v>
      </c>
      <c r="AV13" s="159"/>
      <c r="AW13" s="159">
        <f t="shared" si="14"/>
        <v>0</v>
      </c>
      <c r="AX13" s="159"/>
      <c r="AY13" s="159">
        <f t="shared" si="15"/>
        <v>0</v>
      </c>
      <c r="AZ13" s="159"/>
      <c r="BA13" s="159">
        <f t="shared" si="16"/>
        <v>0</v>
      </c>
      <c r="BB13" s="159"/>
      <c r="BC13" s="159">
        <f t="shared" si="17"/>
        <v>0</v>
      </c>
      <c r="BD13" s="159"/>
      <c r="BE13" s="159">
        <f t="shared" si="18"/>
        <v>0</v>
      </c>
      <c r="BF13" s="159"/>
      <c r="BG13" s="159">
        <f t="shared" si="19"/>
        <v>0</v>
      </c>
      <c r="BH13" s="159"/>
      <c r="BI13" s="159">
        <f t="shared" si="20"/>
        <v>0</v>
      </c>
      <c r="BJ13" s="159"/>
      <c r="BK13" s="159">
        <f t="shared" si="21"/>
        <v>0</v>
      </c>
      <c r="BL13" s="159"/>
      <c r="BM13" s="159">
        <f t="shared" si="22"/>
        <v>0</v>
      </c>
      <c r="BN13" s="159"/>
      <c r="BO13" s="159">
        <f t="shared" si="23"/>
        <v>0</v>
      </c>
      <c r="BP13" s="159"/>
      <c r="BQ13" s="159">
        <f t="shared" si="24"/>
        <v>0</v>
      </c>
      <c r="BR13" s="159"/>
      <c r="BS13" s="159">
        <f t="shared" si="25"/>
        <v>0</v>
      </c>
      <c r="BT13" s="159"/>
      <c r="BU13" s="159">
        <f t="shared" si="26"/>
        <v>0</v>
      </c>
      <c r="BV13" s="159"/>
      <c r="BW13" s="159">
        <f t="shared" si="27"/>
        <v>0</v>
      </c>
      <c r="BX13" s="159"/>
      <c r="BY13" s="159">
        <f t="shared" si="28"/>
        <v>0</v>
      </c>
      <c r="BZ13" s="159">
        <v>49427</v>
      </c>
      <c r="CA13" s="263">
        <f t="shared" si="29"/>
        <v>0</v>
      </c>
      <c r="CB13" s="5">
        <f t="shared" si="30"/>
        <v>0</v>
      </c>
    </row>
    <row r="14" spans="1:80" x14ac:dyDescent="0.25">
      <c r="A14" s="262" t="s">
        <v>20</v>
      </c>
      <c r="B14" s="159"/>
      <c r="C14" s="177" t="s">
        <v>348</v>
      </c>
      <c r="D14" s="159" t="s">
        <v>66</v>
      </c>
      <c r="E14" s="159" t="s">
        <v>66</v>
      </c>
      <c r="F14" s="159" t="s">
        <v>66</v>
      </c>
      <c r="G14" s="159" t="s">
        <v>66</v>
      </c>
      <c r="H14" s="159" t="s">
        <v>66</v>
      </c>
      <c r="I14" s="159" t="s">
        <v>1</v>
      </c>
      <c r="J14" s="159" t="s">
        <v>4</v>
      </c>
      <c r="K14" s="159" t="s">
        <v>21</v>
      </c>
      <c r="L14" s="159" t="s">
        <v>22</v>
      </c>
      <c r="M14" s="159">
        <v>1.6</v>
      </c>
      <c r="N14" s="159">
        <v>5</v>
      </c>
      <c r="O14" s="159">
        <v>5</v>
      </c>
      <c r="P14" s="159">
        <v>4</v>
      </c>
      <c r="Q14" s="159">
        <v>1</v>
      </c>
      <c r="R14" s="159">
        <v>1</v>
      </c>
      <c r="S14" s="159">
        <v>1</v>
      </c>
      <c r="T14" s="159">
        <v>7470</v>
      </c>
      <c r="U14" s="159">
        <f t="shared" si="0"/>
        <v>6.0452788961498776</v>
      </c>
      <c r="V14" s="159">
        <v>3377</v>
      </c>
      <c r="W14" s="159">
        <f t="shared" si="1"/>
        <v>2.7329192546583854</v>
      </c>
      <c r="X14" s="159">
        <v>1458</v>
      </c>
      <c r="Y14" s="159">
        <f t="shared" si="2"/>
        <v>1.1799219050316629</v>
      </c>
      <c r="Z14" s="159">
        <v>640</v>
      </c>
      <c r="AA14" s="159">
        <f t="shared" si="3"/>
        <v>0.5179355413033363</v>
      </c>
      <c r="AB14" s="159">
        <v>391</v>
      </c>
      <c r="AC14" s="159">
        <f t="shared" si="4"/>
        <v>0.31642624476500703</v>
      </c>
      <c r="AD14" s="159">
        <v>122</v>
      </c>
      <c r="AE14" s="159">
        <f t="shared" si="5"/>
        <v>9.8731462560948488E-2</v>
      </c>
      <c r="AF14" s="159">
        <v>94</v>
      </c>
      <c r="AG14" s="159">
        <f t="shared" si="6"/>
        <v>7.6071782628927512E-2</v>
      </c>
      <c r="AH14" s="159">
        <v>42</v>
      </c>
      <c r="AI14" s="159">
        <f t="shared" si="7"/>
        <v>3.3989519898031444E-2</v>
      </c>
      <c r="AJ14" s="159">
        <v>29</v>
      </c>
      <c r="AK14" s="159">
        <f t="shared" si="8"/>
        <v>2.3468954215307425E-2</v>
      </c>
      <c r="AL14" s="159">
        <v>33</v>
      </c>
      <c r="AM14" s="159">
        <f t="shared" si="9"/>
        <v>2.6706051348453275E-2</v>
      </c>
      <c r="AN14" s="159">
        <v>16</v>
      </c>
      <c r="AO14" s="159">
        <f t="shared" si="10"/>
        <v>1.2948388532583406E-2</v>
      </c>
      <c r="AP14" s="159">
        <v>19</v>
      </c>
      <c r="AQ14" s="159">
        <f t="shared" si="11"/>
        <v>1.5376211382442795E-2</v>
      </c>
      <c r="AR14" s="159">
        <v>14</v>
      </c>
      <c r="AS14" s="159">
        <f t="shared" si="12"/>
        <v>1.1329839966010481E-2</v>
      </c>
      <c r="AT14" s="159">
        <v>17</v>
      </c>
      <c r="AU14" s="159">
        <f t="shared" si="13"/>
        <v>1.375766281586987E-2</v>
      </c>
      <c r="AV14" s="159">
        <v>6</v>
      </c>
      <c r="AW14" s="159">
        <f t="shared" si="14"/>
        <v>4.8556456997187773E-3</v>
      </c>
      <c r="AX14" s="159">
        <v>5</v>
      </c>
      <c r="AY14" s="159">
        <f t="shared" si="15"/>
        <v>4.0463714164323148E-3</v>
      </c>
      <c r="AZ14" s="159">
        <v>11</v>
      </c>
      <c r="BA14" s="159">
        <f t="shared" si="16"/>
        <v>8.9020171161510921E-3</v>
      </c>
      <c r="BB14" s="159">
        <v>7</v>
      </c>
      <c r="BC14" s="159">
        <f t="shared" si="17"/>
        <v>5.6649199830052406E-3</v>
      </c>
      <c r="BD14" s="159">
        <v>4</v>
      </c>
      <c r="BE14" s="159">
        <f t="shared" si="18"/>
        <v>3.2370971331458515E-3</v>
      </c>
      <c r="BF14" s="159">
        <v>2</v>
      </c>
      <c r="BG14" s="159">
        <f t="shared" si="19"/>
        <v>1.6185485665729258E-3</v>
      </c>
      <c r="BH14" s="159">
        <v>3</v>
      </c>
      <c r="BI14" s="159">
        <f t="shared" si="20"/>
        <v>2.4278228498593886E-3</v>
      </c>
      <c r="BJ14" s="159">
        <v>3</v>
      </c>
      <c r="BK14" s="159">
        <f t="shared" si="21"/>
        <v>2.4278228498593886E-3</v>
      </c>
      <c r="BL14" s="159">
        <v>1</v>
      </c>
      <c r="BM14" s="159">
        <f t="shared" si="22"/>
        <v>8.0927428328646288E-4</v>
      </c>
      <c r="BN14" s="159">
        <v>2</v>
      </c>
      <c r="BO14" s="159">
        <f t="shared" si="23"/>
        <v>1.6185485665729258E-3</v>
      </c>
      <c r="BP14" s="159">
        <v>3</v>
      </c>
      <c r="BQ14" s="159">
        <f t="shared" si="24"/>
        <v>2.4278228498593886E-3</v>
      </c>
      <c r="BR14" s="159">
        <v>6</v>
      </c>
      <c r="BS14" s="159">
        <f t="shared" si="25"/>
        <v>4.8556456997187773E-3</v>
      </c>
      <c r="BT14" s="159">
        <v>2</v>
      </c>
      <c r="BU14" s="159">
        <f t="shared" si="26"/>
        <v>1.6185485665729258E-3</v>
      </c>
      <c r="BV14" s="159">
        <v>85</v>
      </c>
      <c r="BW14" s="159">
        <f t="shared" si="27"/>
        <v>6.878831407934935E-2</v>
      </c>
      <c r="BX14" s="159">
        <v>33</v>
      </c>
      <c r="BY14" s="159">
        <f t="shared" si="28"/>
        <v>2.6706051348453275E-2</v>
      </c>
      <c r="BZ14" s="159">
        <v>49427</v>
      </c>
      <c r="CA14" s="263">
        <f t="shared" si="29"/>
        <v>13895</v>
      </c>
      <c r="CB14" s="5">
        <f t="shared" si="30"/>
        <v>11.244866166265401</v>
      </c>
    </row>
    <row r="15" spans="1:80" x14ac:dyDescent="0.25">
      <c r="A15" s="262" t="s">
        <v>20</v>
      </c>
      <c r="B15" s="159"/>
      <c r="C15" s="177" t="s">
        <v>349</v>
      </c>
      <c r="D15" s="159" t="s">
        <v>66</v>
      </c>
      <c r="E15" s="159" t="s">
        <v>66</v>
      </c>
      <c r="F15" s="159" t="s">
        <v>66</v>
      </c>
      <c r="G15" s="159" t="s">
        <v>66</v>
      </c>
      <c r="H15" s="159" t="s">
        <v>66</v>
      </c>
      <c r="I15" s="159" t="s">
        <v>3</v>
      </c>
      <c r="J15" s="159" t="s">
        <v>4</v>
      </c>
      <c r="K15" s="159" t="s">
        <v>21</v>
      </c>
      <c r="L15" s="159" t="s">
        <v>22</v>
      </c>
      <c r="M15" s="159">
        <v>1.6</v>
      </c>
      <c r="N15" s="159">
        <v>5</v>
      </c>
      <c r="O15" s="159">
        <v>5</v>
      </c>
      <c r="P15" s="159">
        <v>4</v>
      </c>
      <c r="Q15" s="159">
        <v>1</v>
      </c>
      <c r="R15" s="159">
        <v>1</v>
      </c>
      <c r="S15" s="159">
        <v>1</v>
      </c>
      <c r="T15" s="159">
        <v>702</v>
      </c>
      <c r="U15" s="159">
        <f t="shared" si="0"/>
        <v>0.56811054686709694</v>
      </c>
      <c r="V15" s="159">
        <v>294</v>
      </c>
      <c r="W15" s="159">
        <f t="shared" si="1"/>
        <v>0.2379266392862201</v>
      </c>
      <c r="X15" s="159">
        <v>130</v>
      </c>
      <c r="Y15" s="159">
        <f t="shared" si="2"/>
        <v>0.10520565682724017</v>
      </c>
      <c r="Z15" s="159">
        <v>73</v>
      </c>
      <c r="AA15" s="159">
        <f t="shared" si="3"/>
        <v>5.9077022679911786E-2</v>
      </c>
      <c r="AB15" s="159">
        <v>44</v>
      </c>
      <c r="AC15" s="159">
        <f t="shared" si="4"/>
        <v>3.5608068464604369E-2</v>
      </c>
      <c r="AD15" s="159">
        <v>12</v>
      </c>
      <c r="AE15" s="159">
        <f t="shared" si="5"/>
        <v>9.7112913994375546E-3</v>
      </c>
      <c r="AF15" s="159">
        <v>9</v>
      </c>
      <c r="AG15" s="159">
        <f t="shared" si="6"/>
        <v>7.2834685495781664E-3</v>
      </c>
      <c r="AH15" s="159">
        <v>0</v>
      </c>
      <c r="AI15" s="159">
        <f t="shared" si="7"/>
        <v>0</v>
      </c>
      <c r="AJ15" s="159">
        <v>1</v>
      </c>
      <c r="AK15" s="159">
        <f t="shared" si="8"/>
        <v>8.0927428328646288E-4</v>
      </c>
      <c r="AL15" s="159">
        <v>3</v>
      </c>
      <c r="AM15" s="159">
        <f t="shared" si="9"/>
        <v>2.4278228498593886E-3</v>
      </c>
      <c r="AN15" s="159">
        <v>4</v>
      </c>
      <c r="AO15" s="159">
        <f t="shared" si="10"/>
        <v>3.2370971331458515E-3</v>
      </c>
      <c r="AP15" s="159">
        <v>2</v>
      </c>
      <c r="AQ15" s="159">
        <f t="shared" si="11"/>
        <v>1.6185485665729258E-3</v>
      </c>
      <c r="AR15" s="159">
        <v>1</v>
      </c>
      <c r="AS15" s="159">
        <f t="shared" si="12"/>
        <v>8.0927428328646288E-4</v>
      </c>
      <c r="AT15" s="159">
        <v>4</v>
      </c>
      <c r="AU15" s="159">
        <f t="shared" si="13"/>
        <v>3.2370971331458515E-3</v>
      </c>
      <c r="AV15" s="159">
        <v>1</v>
      </c>
      <c r="AW15" s="159">
        <f t="shared" si="14"/>
        <v>8.0927428328646288E-4</v>
      </c>
      <c r="AX15" s="159">
        <v>0</v>
      </c>
      <c r="AY15" s="159">
        <f t="shared" si="15"/>
        <v>0</v>
      </c>
      <c r="AZ15" s="159">
        <v>0</v>
      </c>
      <c r="BA15" s="159">
        <f t="shared" si="16"/>
        <v>0</v>
      </c>
      <c r="BB15" s="159">
        <v>0</v>
      </c>
      <c r="BC15" s="159">
        <f t="shared" si="17"/>
        <v>0</v>
      </c>
      <c r="BD15" s="159">
        <v>0</v>
      </c>
      <c r="BE15" s="159">
        <f t="shared" si="18"/>
        <v>0</v>
      </c>
      <c r="BF15" s="159">
        <v>0</v>
      </c>
      <c r="BG15" s="159">
        <f t="shared" si="19"/>
        <v>0</v>
      </c>
      <c r="BH15" s="159">
        <v>0</v>
      </c>
      <c r="BI15" s="159">
        <f t="shared" si="20"/>
        <v>0</v>
      </c>
      <c r="BJ15" s="159">
        <v>0</v>
      </c>
      <c r="BK15" s="159">
        <f t="shared" si="21"/>
        <v>0</v>
      </c>
      <c r="BL15" s="159">
        <v>0</v>
      </c>
      <c r="BM15" s="159">
        <f t="shared" si="22"/>
        <v>0</v>
      </c>
      <c r="BN15" s="159">
        <v>0</v>
      </c>
      <c r="BO15" s="159">
        <f t="shared" si="23"/>
        <v>0</v>
      </c>
      <c r="BP15" s="159">
        <v>0</v>
      </c>
      <c r="BQ15" s="159">
        <f t="shared" si="24"/>
        <v>0</v>
      </c>
      <c r="BR15" s="159">
        <v>0</v>
      </c>
      <c r="BS15" s="159">
        <f t="shared" si="25"/>
        <v>0</v>
      </c>
      <c r="BT15" s="159">
        <v>0</v>
      </c>
      <c r="BU15" s="159">
        <f t="shared" si="26"/>
        <v>0</v>
      </c>
      <c r="BV15" s="159">
        <v>2</v>
      </c>
      <c r="BW15" s="159">
        <f t="shared" si="27"/>
        <v>1.6185485665729258E-3</v>
      </c>
      <c r="BX15" s="159">
        <v>0</v>
      </c>
      <c r="BY15" s="159">
        <f t="shared" si="28"/>
        <v>0</v>
      </c>
      <c r="BZ15" s="159">
        <v>49427</v>
      </c>
      <c r="CA15" s="263">
        <f t="shared" si="29"/>
        <v>1282</v>
      </c>
      <c r="CB15" s="5">
        <f t="shared" si="30"/>
        <v>1.0374896311732456</v>
      </c>
    </row>
    <row r="16" spans="1:80" x14ac:dyDescent="0.25">
      <c r="A16" s="262" t="s">
        <v>27</v>
      </c>
      <c r="B16" s="159"/>
      <c r="C16" s="177" t="s">
        <v>350</v>
      </c>
      <c r="D16" s="159" t="s">
        <v>66</v>
      </c>
      <c r="E16" s="159" t="s">
        <v>66</v>
      </c>
      <c r="F16" s="159" t="s">
        <v>66</v>
      </c>
      <c r="G16" s="159" t="s">
        <v>66</v>
      </c>
      <c r="H16" s="159" t="s">
        <v>66</v>
      </c>
      <c r="I16" s="159" t="s">
        <v>1</v>
      </c>
      <c r="J16" s="159" t="s">
        <v>4</v>
      </c>
      <c r="K16" s="159" t="s">
        <v>21</v>
      </c>
      <c r="L16" s="159" t="s">
        <v>30</v>
      </c>
      <c r="M16" s="159">
        <v>1.8</v>
      </c>
      <c r="N16" s="159">
        <v>5</v>
      </c>
      <c r="O16" s="159">
        <v>5</v>
      </c>
      <c r="P16" s="159">
        <v>5</v>
      </c>
      <c r="Q16" s="159">
        <v>0</v>
      </c>
      <c r="R16" s="159">
        <v>2</v>
      </c>
      <c r="S16" s="159">
        <v>2</v>
      </c>
      <c r="T16" s="159">
        <v>744</v>
      </c>
      <c r="U16" s="159">
        <f t="shared" si="0"/>
        <v>0.60210006676512839</v>
      </c>
      <c r="V16" s="159">
        <v>361</v>
      </c>
      <c r="W16" s="159">
        <f t="shared" si="1"/>
        <v>0.29214801626641312</v>
      </c>
      <c r="X16" s="159">
        <v>192</v>
      </c>
      <c r="Y16" s="159">
        <f t="shared" si="2"/>
        <v>0.15538066239100087</v>
      </c>
      <c r="Z16" s="159">
        <v>123</v>
      </c>
      <c r="AA16" s="159">
        <f t="shared" si="3"/>
        <v>9.9540736844234923E-2</v>
      </c>
      <c r="AB16" s="159">
        <v>59</v>
      </c>
      <c r="AC16" s="159">
        <f t="shared" si="4"/>
        <v>4.7747182713901312E-2</v>
      </c>
      <c r="AD16" s="159">
        <v>26</v>
      </c>
      <c r="AE16" s="159">
        <f t="shared" si="5"/>
        <v>2.1041131365448038E-2</v>
      </c>
      <c r="AF16" s="159">
        <v>22</v>
      </c>
      <c r="AG16" s="159">
        <f t="shared" si="6"/>
        <v>1.7804034232302184E-2</v>
      </c>
      <c r="AH16" s="159">
        <v>13</v>
      </c>
      <c r="AI16" s="159">
        <f t="shared" si="7"/>
        <v>1.0520565682724019E-2</v>
      </c>
      <c r="AJ16" s="159">
        <v>7</v>
      </c>
      <c r="AK16" s="159">
        <f t="shared" si="8"/>
        <v>5.6649199830052406E-3</v>
      </c>
      <c r="AL16" s="159">
        <v>5</v>
      </c>
      <c r="AM16" s="159">
        <f t="shared" si="9"/>
        <v>4.0463714164323148E-3</v>
      </c>
      <c r="AN16" s="159">
        <v>4</v>
      </c>
      <c r="AO16" s="159">
        <f t="shared" si="10"/>
        <v>3.2370971331458515E-3</v>
      </c>
      <c r="AP16" s="159">
        <v>9</v>
      </c>
      <c r="AQ16" s="159">
        <f t="shared" si="11"/>
        <v>7.2834685495781664E-3</v>
      </c>
      <c r="AR16" s="159">
        <v>4</v>
      </c>
      <c r="AS16" s="159">
        <f t="shared" si="12"/>
        <v>3.2370971331458515E-3</v>
      </c>
      <c r="AT16" s="159">
        <v>5</v>
      </c>
      <c r="AU16" s="159">
        <f t="shared" si="13"/>
        <v>4.0463714164323148E-3</v>
      </c>
      <c r="AV16" s="159">
        <v>3</v>
      </c>
      <c r="AW16" s="159">
        <f t="shared" si="14"/>
        <v>2.4278228498593886E-3</v>
      </c>
      <c r="AX16" s="159">
        <v>0</v>
      </c>
      <c r="AY16" s="159">
        <f t="shared" si="15"/>
        <v>0</v>
      </c>
      <c r="AZ16" s="159">
        <v>6</v>
      </c>
      <c r="BA16" s="159">
        <f t="shared" si="16"/>
        <v>4.8556456997187773E-3</v>
      </c>
      <c r="BB16" s="159">
        <v>2</v>
      </c>
      <c r="BC16" s="159">
        <f t="shared" si="17"/>
        <v>1.6185485665729258E-3</v>
      </c>
      <c r="BD16" s="159">
        <v>0</v>
      </c>
      <c r="BE16" s="159">
        <f t="shared" si="18"/>
        <v>0</v>
      </c>
      <c r="BF16" s="159">
        <v>1</v>
      </c>
      <c r="BG16" s="159">
        <f t="shared" si="19"/>
        <v>8.0927428328646288E-4</v>
      </c>
      <c r="BH16" s="159">
        <v>1</v>
      </c>
      <c r="BI16" s="159">
        <f t="shared" si="20"/>
        <v>8.0927428328646288E-4</v>
      </c>
      <c r="BJ16" s="159">
        <v>1</v>
      </c>
      <c r="BK16" s="159">
        <f t="shared" si="21"/>
        <v>8.0927428328646288E-4</v>
      </c>
      <c r="BL16" s="159">
        <v>0</v>
      </c>
      <c r="BM16" s="159">
        <f t="shared" si="22"/>
        <v>0</v>
      </c>
      <c r="BN16" s="159">
        <v>0</v>
      </c>
      <c r="BO16" s="159">
        <f t="shared" si="23"/>
        <v>0</v>
      </c>
      <c r="BP16" s="159">
        <v>2</v>
      </c>
      <c r="BQ16" s="159">
        <f t="shared" si="24"/>
        <v>1.6185485665729258E-3</v>
      </c>
      <c r="BR16" s="159">
        <v>1</v>
      </c>
      <c r="BS16" s="159">
        <f t="shared" si="25"/>
        <v>8.0927428328646288E-4</v>
      </c>
      <c r="BT16" s="159">
        <v>0</v>
      </c>
      <c r="BU16" s="159">
        <f t="shared" si="26"/>
        <v>0</v>
      </c>
      <c r="BV16" s="159">
        <v>8</v>
      </c>
      <c r="BW16" s="159">
        <f t="shared" si="27"/>
        <v>6.4741942662917031E-3</v>
      </c>
      <c r="BX16" s="159">
        <v>5</v>
      </c>
      <c r="BY16" s="159">
        <f t="shared" si="28"/>
        <v>4.0463714164323148E-3</v>
      </c>
      <c r="BZ16" s="159">
        <v>49427</v>
      </c>
      <c r="CA16" s="263">
        <f t="shared" si="29"/>
        <v>1604</v>
      </c>
      <c r="CB16" s="5">
        <f t="shared" si="30"/>
        <v>1.2980759503914865</v>
      </c>
    </row>
    <row r="17" spans="1:80" x14ac:dyDescent="0.25">
      <c r="A17" s="262" t="s">
        <v>27</v>
      </c>
      <c r="B17" s="159"/>
      <c r="C17" s="177" t="s">
        <v>351</v>
      </c>
      <c r="D17" s="159" t="s">
        <v>66</v>
      </c>
      <c r="E17" s="159" t="s">
        <v>66</v>
      </c>
      <c r="F17" s="159" t="s">
        <v>66</v>
      </c>
      <c r="G17" s="159" t="s">
        <v>66</v>
      </c>
      <c r="H17" s="159" t="s">
        <v>66</v>
      </c>
      <c r="I17" s="159" t="s">
        <v>26</v>
      </c>
      <c r="J17" s="159" t="s">
        <v>4</v>
      </c>
      <c r="K17" s="159" t="s">
        <v>21</v>
      </c>
      <c r="L17" s="159" t="s">
        <v>30</v>
      </c>
      <c r="M17" s="159">
        <v>1.8</v>
      </c>
      <c r="N17" s="159">
        <v>5</v>
      </c>
      <c r="O17" s="159">
        <v>5</v>
      </c>
      <c r="P17" s="159">
        <v>5</v>
      </c>
      <c r="Q17" s="159">
        <v>0</v>
      </c>
      <c r="R17" s="159">
        <v>2</v>
      </c>
      <c r="S17" s="159">
        <v>2</v>
      </c>
      <c r="T17" s="159">
        <v>118</v>
      </c>
      <c r="U17" s="159">
        <f t="shared" si="0"/>
        <v>9.5494365427802624E-2</v>
      </c>
      <c r="V17" s="159">
        <v>54</v>
      </c>
      <c r="W17" s="159">
        <f t="shared" si="1"/>
        <v>4.3700811297469E-2</v>
      </c>
      <c r="X17" s="159">
        <v>18</v>
      </c>
      <c r="Y17" s="159">
        <f t="shared" si="2"/>
        <v>1.4566937099156333E-2</v>
      </c>
      <c r="Z17" s="159">
        <v>16</v>
      </c>
      <c r="AA17" s="159">
        <f t="shared" si="3"/>
        <v>1.2948388532583406E-2</v>
      </c>
      <c r="AB17" s="159">
        <v>9</v>
      </c>
      <c r="AC17" s="159">
        <f t="shared" si="4"/>
        <v>7.2834685495781664E-3</v>
      </c>
      <c r="AD17" s="159">
        <v>6</v>
      </c>
      <c r="AE17" s="159">
        <f t="shared" si="5"/>
        <v>4.8556456997187773E-3</v>
      </c>
      <c r="AF17" s="159">
        <v>3</v>
      </c>
      <c r="AG17" s="159">
        <f t="shared" si="6"/>
        <v>2.4278228498593886E-3</v>
      </c>
      <c r="AH17" s="159">
        <v>3</v>
      </c>
      <c r="AI17" s="159">
        <f t="shared" si="7"/>
        <v>2.4278228498593886E-3</v>
      </c>
      <c r="AJ17" s="159">
        <v>0</v>
      </c>
      <c r="AK17" s="159">
        <f t="shared" si="8"/>
        <v>0</v>
      </c>
      <c r="AL17" s="159">
        <v>1</v>
      </c>
      <c r="AM17" s="159">
        <f t="shared" si="9"/>
        <v>8.0927428328646288E-4</v>
      </c>
      <c r="AN17" s="159">
        <v>2</v>
      </c>
      <c r="AO17" s="159">
        <f t="shared" si="10"/>
        <v>1.6185485665729258E-3</v>
      </c>
      <c r="AP17" s="159">
        <v>1</v>
      </c>
      <c r="AQ17" s="159">
        <f t="shared" si="11"/>
        <v>8.0927428328646288E-4</v>
      </c>
      <c r="AR17" s="159">
        <v>2</v>
      </c>
      <c r="AS17" s="159">
        <f t="shared" si="12"/>
        <v>1.6185485665729258E-3</v>
      </c>
      <c r="AT17" s="159">
        <v>0</v>
      </c>
      <c r="AU17" s="159">
        <f t="shared" si="13"/>
        <v>0</v>
      </c>
      <c r="AV17" s="159">
        <v>0</v>
      </c>
      <c r="AW17" s="159">
        <f t="shared" si="14"/>
        <v>0</v>
      </c>
      <c r="AX17" s="159">
        <v>0</v>
      </c>
      <c r="AY17" s="159">
        <f t="shared" si="15"/>
        <v>0</v>
      </c>
      <c r="AZ17" s="159">
        <v>0</v>
      </c>
      <c r="BA17" s="159">
        <f t="shared" si="16"/>
        <v>0</v>
      </c>
      <c r="BB17" s="159">
        <v>0</v>
      </c>
      <c r="BC17" s="159">
        <f t="shared" si="17"/>
        <v>0</v>
      </c>
      <c r="BD17" s="159">
        <v>1</v>
      </c>
      <c r="BE17" s="159">
        <f t="shared" si="18"/>
        <v>8.0927428328646288E-4</v>
      </c>
      <c r="BF17" s="159">
        <v>0</v>
      </c>
      <c r="BG17" s="159">
        <f t="shared" si="19"/>
        <v>0</v>
      </c>
      <c r="BH17" s="159">
        <v>1</v>
      </c>
      <c r="BI17" s="159">
        <f t="shared" si="20"/>
        <v>8.0927428328646288E-4</v>
      </c>
      <c r="BJ17" s="159">
        <v>1</v>
      </c>
      <c r="BK17" s="159">
        <f t="shared" si="21"/>
        <v>8.0927428328646288E-4</v>
      </c>
      <c r="BL17" s="159">
        <v>0</v>
      </c>
      <c r="BM17" s="159">
        <f t="shared" si="22"/>
        <v>0</v>
      </c>
      <c r="BN17" s="159">
        <v>0</v>
      </c>
      <c r="BO17" s="159">
        <f t="shared" si="23"/>
        <v>0</v>
      </c>
      <c r="BP17" s="159">
        <v>1</v>
      </c>
      <c r="BQ17" s="159">
        <f t="shared" si="24"/>
        <v>8.0927428328646288E-4</v>
      </c>
      <c r="BR17" s="159">
        <v>1</v>
      </c>
      <c r="BS17" s="159">
        <f t="shared" si="25"/>
        <v>8.0927428328646288E-4</v>
      </c>
      <c r="BT17" s="159">
        <v>0</v>
      </c>
      <c r="BU17" s="159">
        <f t="shared" si="26"/>
        <v>0</v>
      </c>
      <c r="BV17" s="159">
        <v>1</v>
      </c>
      <c r="BW17" s="159">
        <f t="shared" si="27"/>
        <v>8.0927428328646288E-4</v>
      </c>
      <c r="BX17" s="159">
        <v>0</v>
      </c>
      <c r="BY17" s="159">
        <f t="shared" si="28"/>
        <v>0</v>
      </c>
      <c r="BZ17" s="159">
        <v>49427</v>
      </c>
      <c r="CA17" s="263">
        <f t="shared" si="29"/>
        <v>239</v>
      </c>
      <c r="CB17" s="5">
        <f t="shared" si="30"/>
        <v>0.19341655370546462</v>
      </c>
    </row>
    <row r="18" spans="1:80" x14ac:dyDescent="0.25">
      <c r="A18" s="262" t="s">
        <v>28</v>
      </c>
      <c r="B18" s="159"/>
      <c r="C18" s="177" t="s">
        <v>350</v>
      </c>
      <c r="D18" s="159" t="s">
        <v>66</v>
      </c>
      <c r="E18" s="159" t="s">
        <v>66</v>
      </c>
      <c r="F18" s="159" t="s">
        <v>66</v>
      </c>
      <c r="G18" s="159" t="s">
        <v>66</v>
      </c>
      <c r="H18" s="159" t="s">
        <v>66</v>
      </c>
      <c r="I18" s="159" t="s">
        <v>1</v>
      </c>
      <c r="J18" s="159" t="s">
        <v>4</v>
      </c>
      <c r="K18" s="159" t="s">
        <v>21</v>
      </c>
      <c r="L18" s="159" t="s">
        <v>29</v>
      </c>
      <c r="M18" s="159">
        <v>2</v>
      </c>
      <c r="N18" s="159">
        <v>5</v>
      </c>
      <c r="O18" s="159">
        <v>5</v>
      </c>
      <c r="P18" s="159">
        <v>5</v>
      </c>
      <c r="Q18" s="159">
        <v>0</v>
      </c>
      <c r="R18" s="159">
        <v>2</v>
      </c>
      <c r="S18" s="159">
        <v>1</v>
      </c>
      <c r="T18" s="159">
        <v>2658</v>
      </c>
      <c r="U18" s="159">
        <f t="shared" si="0"/>
        <v>2.1510510449754183</v>
      </c>
      <c r="V18" s="159">
        <v>1312</v>
      </c>
      <c r="W18" s="159">
        <f t="shared" si="1"/>
        <v>1.0617678596718392</v>
      </c>
      <c r="X18" s="159">
        <v>612</v>
      </c>
      <c r="Y18" s="159">
        <f t="shared" si="2"/>
        <v>0.4952758613713153</v>
      </c>
      <c r="Z18" s="159">
        <v>279</v>
      </c>
      <c r="AA18" s="159">
        <f t="shared" si="3"/>
        <v>0.22578752503692315</v>
      </c>
      <c r="AB18" s="159">
        <v>167</v>
      </c>
      <c r="AC18" s="159">
        <f t="shared" si="4"/>
        <v>0.1351488053088393</v>
      </c>
      <c r="AD18" s="159">
        <v>68</v>
      </c>
      <c r="AE18" s="159">
        <f t="shared" si="5"/>
        <v>5.5030651263479481E-2</v>
      </c>
      <c r="AF18" s="159">
        <v>41</v>
      </c>
      <c r="AG18" s="159">
        <f t="shared" si="6"/>
        <v>3.3180245614744974E-2</v>
      </c>
      <c r="AH18" s="159">
        <v>20</v>
      </c>
      <c r="AI18" s="159">
        <f t="shared" si="7"/>
        <v>1.6185485665729259E-2</v>
      </c>
      <c r="AJ18" s="159">
        <v>15</v>
      </c>
      <c r="AK18" s="159">
        <f t="shared" si="8"/>
        <v>1.2139114249296944E-2</v>
      </c>
      <c r="AL18" s="159">
        <v>14</v>
      </c>
      <c r="AM18" s="159">
        <f t="shared" si="9"/>
        <v>1.1329839966010481E-2</v>
      </c>
      <c r="AN18" s="159">
        <v>6</v>
      </c>
      <c r="AO18" s="159">
        <f t="shared" si="10"/>
        <v>4.8556456997187773E-3</v>
      </c>
      <c r="AP18" s="159">
        <v>10</v>
      </c>
      <c r="AQ18" s="159">
        <f t="shared" si="11"/>
        <v>8.0927428328646297E-3</v>
      </c>
      <c r="AR18" s="159">
        <v>4</v>
      </c>
      <c r="AS18" s="159">
        <f t="shared" si="12"/>
        <v>3.2370971331458515E-3</v>
      </c>
      <c r="AT18" s="159">
        <v>5</v>
      </c>
      <c r="AU18" s="159">
        <f t="shared" si="13"/>
        <v>4.0463714164323148E-3</v>
      </c>
      <c r="AV18" s="159">
        <v>2</v>
      </c>
      <c r="AW18" s="159">
        <f t="shared" si="14"/>
        <v>1.6185485665729258E-3</v>
      </c>
      <c r="AX18" s="159">
        <v>4</v>
      </c>
      <c r="AY18" s="159">
        <f t="shared" si="15"/>
        <v>3.2370971331458515E-3</v>
      </c>
      <c r="AZ18" s="159">
        <v>6</v>
      </c>
      <c r="BA18" s="159">
        <f t="shared" si="16"/>
        <v>4.8556456997187773E-3</v>
      </c>
      <c r="BB18" s="159">
        <v>4</v>
      </c>
      <c r="BC18" s="159">
        <f t="shared" si="17"/>
        <v>3.2370971331458515E-3</v>
      </c>
      <c r="BD18" s="159">
        <v>3</v>
      </c>
      <c r="BE18" s="159">
        <f t="shared" si="18"/>
        <v>2.4278228498593886E-3</v>
      </c>
      <c r="BF18" s="159">
        <v>1</v>
      </c>
      <c r="BG18" s="159">
        <f t="shared" si="19"/>
        <v>8.0927428328646288E-4</v>
      </c>
      <c r="BH18" s="159">
        <v>1</v>
      </c>
      <c r="BI18" s="159">
        <f t="shared" si="20"/>
        <v>8.0927428328646288E-4</v>
      </c>
      <c r="BJ18" s="159">
        <v>1</v>
      </c>
      <c r="BK18" s="159">
        <f t="shared" si="21"/>
        <v>8.0927428328646288E-4</v>
      </c>
      <c r="BL18" s="159">
        <v>1</v>
      </c>
      <c r="BM18" s="159">
        <f t="shared" si="22"/>
        <v>8.0927428328646288E-4</v>
      </c>
      <c r="BN18" s="159">
        <v>3</v>
      </c>
      <c r="BO18" s="159">
        <f t="shared" si="23"/>
        <v>2.4278228498593886E-3</v>
      </c>
      <c r="BP18" s="159">
        <v>1</v>
      </c>
      <c r="BQ18" s="159">
        <f t="shared" si="24"/>
        <v>8.0927428328646288E-4</v>
      </c>
      <c r="BR18" s="159">
        <v>1</v>
      </c>
      <c r="BS18" s="159">
        <f t="shared" si="25"/>
        <v>8.0927428328646288E-4</v>
      </c>
      <c r="BT18" s="159">
        <v>0</v>
      </c>
      <c r="BU18" s="159">
        <f t="shared" si="26"/>
        <v>0</v>
      </c>
      <c r="BV18" s="159">
        <v>181</v>
      </c>
      <c r="BW18" s="159">
        <f t="shared" si="27"/>
        <v>0.14647864527484977</v>
      </c>
      <c r="BX18" s="159">
        <v>12</v>
      </c>
      <c r="BY18" s="159">
        <f t="shared" si="28"/>
        <v>9.7112913994375546E-3</v>
      </c>
      <c r="BZ18" s="159">
        <v>49427</v>
      </c>
      <c r="CA18" s="263">
        <f t="shared" si="29"/>
        <v>5432</v>
      </c>
      <c r="CB18" s="5">
        <f t="shared" si="30"/>
        <v>4.3959779068120657</v>
      </c>
    </row>
    <row r="19" spans="1:80" x14ac:dyDescent="0.25">
      <c r="A19" s="262" t="s">
        <v>28</v>
      </c>
      <c r="B19" s="159"/>
      <c r="C19" s="177" t="s">
        <v>351</v>
      </c>
      <c r="D19" s="159" t="s">
        <v>66</v>
      </c>
      <c r="E19" s="159" t="s">
        <v>66</v>
      </c>
      <c r="F19" s="159" t="s">
        <v>66</v>
      </c>
      <c r="G19" s="159" t="s">
        <v>66</v>
      </c>
      <c r="H19" s="159" t="s">
        <v>66</v>
      </c>
      <c r="I19" s="159" t="s">
        <v>26</v>
      </c>
      <c r="J19" s="159" t="s">
        <v>4</v>
      </c>
      <c r="K19" s="159" t="s">
        <v>21</v>
      </c>
      <c r="L19" s="159" t="s">
        <v>29</v>
      </c>
      <c r="M19" s="159">
        <v>2</v>
      </c>
      <c r="N19" s="159">
        <v>5</v>
      </c>
      <c r="O19" s="159">
        <v>5</v>
      </c>
      <c r="P19" s="159">
        <v>5</v>
      </c>
      <c r="Q19" s="159">
        <v>0</v>
      </c>
      <c r="R19" s="159">
        <v>2</v>
      </c>
      <c r="S19" s="159">
        <v>1</v>
      </c>
      <c r="T19" s="159">
        <v>467</v>
      </c>
      <c r="U19" s="159">
        <f t="shared" si="0"/>
        <v>0.37793109029477817</v>
      </c>
      <c r="V19" s="159">
        <v>226</v>
      </c>
      <c r="W19" s="159">
        <f t="shared" si="1"/>
        <v>0.18289598802274062</v>
      </c>
      <c r="X19" s="159">
        <v>87</v>
      </c>
      <c r="Y19" s="159">
        <f t="shared" si="2"/>
        <v>7.0406862645922261E-2</v>
      </c>
      <c r="Z19" s="159">
        <v>46</v>
      </c>
      <c r="AA19" s="159">
        <f t="shared" si="3"/>
        <v>3.7226617031177293E-2</v>
      </c>
      <c r="AB19" s="159">
        <v>35</v>
      </c>
      <c r="AC19" s="159">
        <f t="shared" si="4"/>
        <v>2.83245999150262E-2</v>
      </c>
      <c r="AD19" s="159">
        <v>12</v>
      </c>
      <c r="AE19" s="159">
        <f t="shared" si="5"/>
        <v>9.7112913994375546E-3</v>
      </c>
      <c r="AF19" s="159">
        <v>9</v>
      </c>
      <c r="AG19" s="159">
        <f t="shared" si="6"/>
        <v>7.2834685495781664E-3</v>
      </c>
      <c r="AH19" s="159">
        <v>4</v>
      </c>
      <c r="AI19" s="159">
        <f t="shared" si="7"/>
        <v>3.2370971331458515E-3</v>
      </c>
      <c r="AJ19" s="159">
        <v>1</v>
      </c>
      <c r="AK19" s="159">
        <f t="shared" si="8"/>
        <v>8.0927428328646288E-4</v>
      </c>
      <c r="AL19" s="159">
        <v>3</v>
      </c>
      <c r="AM19" s="159">
        <f t="shared" si="9"/>
        <v>2.4278228498593886E-3</v>
      </c>
      <c r="AN19" s="159">
        <v>1</v>
      </c>
      <c r="AO19" s="159">
        <f t="shared" si="10"/>
        <v>8.0927428328646288E-4</v>
      </c>
      <c r="AP19" s="159">
        <v>3</v>
      </c>
      <c r="AQ19" s="159">
        <f t="shared" si="11"/>
        <v>2.4278228498593886E-3</v>
      </c>
      <c r="AR19" s="159">
        <v>1</v>
      </c>
      <c r="AS19" s="159">
        <f t="shared" si="12"/>
        <v>8.0927428328646288E-4</v>
      </c>
      <c r="AT19" s="159">
        <v>1</v>
      </c>
      <c r="AU19" s="159">
        <f t="shared" si="13"/>
        <v>8.0927428328646288E-4</v>
      </c>
      <c r="AV19" s="159">
        <v>0</v>
      </c>
      <c r="AW19" s="159">
        <f t="shared" si="14"/>
        <v>0</v>
      </c>
      <c r="AX19" s="159">
        <v>0</v>
      </c>
      <c r="AY19" s="159">
        <f t="shared" si="15"/>
        <v>0</v>
      </c>
      <c r="AZ19" s="159">
        <v>1</v>
      </c>
      <c r="BA19" s="159">
        <f t="shared" si="16"/>
        <v>8.0927428328646288E-4</v>
      </c>
      <c r="BB19" s="159">
        <v>0</v>
      </c>
      <c r="BC19" s="159">
        <f t="shared" si="17"/>
        <v>0</v>
      </c>
      <c r="BD19" s="159">
        <v>0</v>
      </c>
      <c r="BE19" s="159">
        <f t="shared" si="18"/>
        <v>0</v>
      </c>
      <c r="BF19" s="159">
        <v>0</v>
      </c>
      <c r="BG19" s="159">
        <f t="shared" si="19"/>
        <v>0</v>
      </c>
      <c r="BH19" s="159">
        <v>0</v>
      </c>
      <c r="BI19" s="159">
        <f t="shared" si="20"/>
        <v>0</v>
      </c>
      <c r="BJ19" s="159">
        <v>0</v>
      </c>
      <c r="BK19" s="159">
        <f t="shared" si="21"/>
        <v>0</v>
      </c>
      <c r="BL19" s="159">
        <v>0</v>
      </c>
      <c r="BM19" s="159">
        <f t="shared" si="22"/>
        <v>0</v>
      </c>
      <c r="BN19" s="159">
        <v>0</v>
      </c>
      <c r="BO19" s="159">
        <f t="shared" si="23"/>
        <v>0</v>
      </c>
      <c r="BP19" s="159">
        <v>0</v>
      </c>
      <c r="BQ19" s="159">
        <f t="shared" si="24"/>
        <v>0</v>
      </c>
      <c r="BR19" s="159">
        <v>0</v>
      </c>
      <c r="BS19" s="159">
        <f t="shared" si="25"/>
        <v>0</v>
      </c>
      <c r="BT19" s="159">
        <v>1</v>
      </c>
      <c r="BU19" s="159">
        <f t="shared" si="26"/>
        <v>8.0927428328646288E-4</v>
      </c>
      <c r="BV19" s="159">
        <v>0</v>
      </c>
      <c r="BW19" s="159">
        <f t="shared" si="27"/>
        <v>0</v>
      </c>
      <c r="BX19" s="159">
        <v>0</v>
      </c>
      <c r="BY19" s="159">
        <f t="shared" si="28"/>
        <v>0</v>
      </c>
      <c r="BZ19" s="159">
        <v>49427</v>
      </c>
      <c r="CA19" s="263">
        <f t="shared" si="29"/>
        <v>898</v>
      </c>
      <c r="CB19" s="5">
        <f t="shared" si="30"/>
        <v>0.72672830639124375</v>
      </c>
    </row>
    <row r="20" spans="1:80" x14ac:dyDescent="0.25">
      <c r="A20" s="262" t="s">
        <v>45</v>
      </c>
      <c r="B20" s="159"/>
      <c r="C20" s="177" t="s">
        <v>352</v>
      </c>
      <c r="D20" s="159" t="s">
        <v>66</v>
      </c>
      <c r="E20" s="159" t="s">
        <v>66</v>
      </c>
      <c r="F20" s="159" t="s">
        <v>66</v>
      </c>
      <c r="G20" s="159" t="s">
        <v>66</v>
      </c>
      <c r="H20" s="159" t="s">
        <v>66</v>
      </c>
      <c r="I20" s="159" t="s">
        <v>1</v>
      </c>
      <c r="J20" s="159" t="s">
        <v>4</v>
      </c>
      <c r="K20" s="159" t="s">
        <v>41</v>
      </c>
      <c r="L20" s="159" t="s">
        <v>46</v>
      </c>
      <c r="M20" s="159">
        <v>1.6</v>
      </c>
      <c r="N20" s="159">
        <v>5</v>
      </c>
      <c r="O20" s="159">
        <v>5</v>
      </c>
      <c r="P20" s="159">
        <v>5</v>
      </c>
      <c r="Q20" s="159">
        <v>0</v>
      </c>
      <c r="R20" s="159">
        <v>2</v>
      </c>
      <c r="S20" s="159">
        <v>2</v>
      </c>
      <c r="T20" s="159">
        <v>9</v>
      </c>
      <c r="U20" s="159">
        <f t="shared" si="0"/>
        <v>7.2834685495781664E-3</v>
      </c>
      <c r="V20" s="159">
        <v>7</v>
      </c>
      <c r="W20" s="159">
        <f t="shared" si="1"/>
        <v>5.6649199830052406E-3</v>
      </c>
      <c r="X20" s="159">
        <v>7</v>
      </c>
      <c r="Y20" s="159">
        <f t="shared" si="2"/>
        <v>5.6649199830052406E-3</v>
      </c>
      <c r="Z20" s="159">
        <v>2</v>
      </c>
      <c r="AA20" s="159">
        <f t="shared" si="3"/>
        <v>1.6185485665729258E-3</v>
      </c>
      <c r="AB20" s="159">
        <v>2</v>
      </c>
      <c r="AC20" s="159">
        <f t="shared" si="4"/>
        <v>1.6185485665729258E-3</v>
      </c>
      <c r="AD20" s="159">
        <v>1</v>
      </c>
      <c r="AE20" s="159">
        <f t="shared" si="5"/>
        <v>8.0927428328646288E-4</v>
      </c>
      <c r="AF20" s="159">
        <v>0</v>
      </c>
      <c r="AG20" s="159">
        <f t="shared" si="6"/>
        <v>0</v>
      </c>
      <c r="AH20" s="159">
        <v>0</v>
      </c>
      <c r="AI20" s="159">
        <f t="shared" si="7"/>
        <v>0</v>
      </c>
      <c r="AJ20" s="159">
        <v>1</v>
      </c>
      <c r="AK20" s="159">
        <f t="shared" si="8"/>
        <v>8.0927428328646288E-4</v>
      </c>
      <c r="AL20" s="159">
        <v>0</v>
      </c>
      <c r="AM20" s="159">
        <f t="shared" si="9"/>
        <v>0</v>
      </c>
      <c r="AN20" s="159">
        <v>0</v>
      </c>
      <c r="AO20" s="159">
        <f t="shared" si="10"/>
        <v>0</v>
      </c>
      <c r="AP20" s="159">
        <v>1</v>
      </c>
      <c r="AQ20" s="159">
        <f t="shared" si="11"/>
        <v>8.0927428328646288E-4</v>
      </c>
      <c r="AR20" s="159">
        <v>0</v>
      </c>
      <c r="AS20" s="159">
        <f t="shared" si="12"/>
        <v>0</v>
      </c>
      <c r="AT20" s="159">
        <v>0</v>
      </c>
      <c r="AU20" s="159">
        <f t="shared" si="13"/>
        <v>0</v>
      </c>
      <c r="AV20" s="159">
        <v>1</v>
      </c>
      <c r="AW20" s="159">
        <f t="shared" si="14"/>
        <v>8.0927428328646288E-4</v>
      </c>
      <c r="AX20" s="159">
        <v>0</v>
      </c>
      <c r="AY20" s="159">
        <f t="shared" si="15"/>
        <v>0</v>
      </c>
      <c r="AZ20" s="159">
        <v>0</v>
      </c>
      <c r="BA20" s="159">
        <f t="shared" si="16"/>
        <v>0</v>
      </c>
      <c r="BB20" s="159">
        <v>0</v>
      </c>
      <c r="BC20" s="159">
        <f t="shared" si="17"/>
        <v>0</v>
      </c>
      <c r="BD20" s="159">
        <v>0</v>
      </c>
      <c r="BE20" s="159">
        <f t="shared" si="18"/>
        <v>0</v>
      </c>
      <c r="BF20" s="159">
        <v>0</v>
      </c>
      <c r="BG20" s="159">
        <f t="shared" si="19"/>
        <v>0</v>
      </c>
      <c r="BH20" s="159">
        <v>0</v>
      </c>
      <c r="BI20" s="159">
        <f t="shared" si="20"/>
        <v>0</v>
      </c>
      <c r="BJ20" s="159">
        <v>0</v>
      </c>
      <c r="BK20" s="159">
        <f t="shared" si="21"/>
        <v>0</v>
      </c>
      <c r="BL20" s="159">
        <v>0</v>
      </c>
      <c r="BM20" s="159">
        <f t="shared" si="22"/>
        <v>0</v>
      </c>
      <c r="BN20" s="159">
        <v>0</v>
      </c>
      <c r="BO20" s="159">
        <f t="shared" si="23"/>
        <v>0</v>
      </c>
      <c r="BP20" s="159">
        <v>0</v>
      </c>
      <c r="BQ20" s="159">
        <f t="shared" si="24"/>
        <v>0</v>
      </c>
      <c r="BR20" s="159">
        <v>0</v>
      </c>
      <c r="BS20" s="159">
        <f t="shared" si="25"/>
        <v>0</v>
      </c>
      <c r="BT20" s="159">
        <v>0</v>
      </c>
      <c r="BU20" s="159">
        <f t="shared" si="26"/>
        <v>0</v>
      </c>
      <c r="BV20" s="159">
        <v>0</v>
      </c>
      <c r="BW20" s="159">
        <f t="shared" si="27"/>
        <v>0</v>
      </c>
      <c r="BX20" s="159">
        <v>3</v>
      </c>
      <c r="BY20" s="159">
        <f t="shared" si="28"/>
        <v>2.4278228498593886E-3</v>
      </c>
      <c r="BZ20" s="159">
        <v>49427</v>
      </c>
      <c r="CA20" s="263">
        <f t="shared" si="29"/>
        <v>34</v>
      </c>
      <c r="CB20" s="5">
        <f t="shared" si="30"/>
        <v>2.7515325631739737E-2</v>
      </c>
    </row>
    <row r="21" spans="1:80" x14ac:dyDescent="0.25">
      <c r="A21" s="262" t="s">
        <v>45</v>
      </c>
      <c r="B21" s="159"/>
      <c r="C21" s="177" t="s">
        <v>353</v>
      </c>
      <c r="D21" s="159" t="s">
        <v>66</v>
      </c>
      <c r="E21" s="159" t="s">
        <v>66</v>
      </c>
      <c r="F21" s="159" t="s">
        <v>66</v>
      </c>
      <c r="G21" s="159" t="s">
        <v>66</v>
      </c>
      <c r="H21" s="159" t="s">
        <v>66</v>
      </c>
      <c r="I21" s="159" t="s">
        <v>26</v>
      </c>
      <c r="J21" s="159" t="s">
        <v>4</v>
      </c>
      <c r="K21" s="159" t="s">
        <v>41</v>
      </c>
      <c r="L21" s="159" t="s">
        <v>46</v>
      </c>
      <c r="M21" s="159">
        <v>1.6</v>
      </c>
      <c r="N21" s="159">
        <v>5</v>
      </c>
      <c r="O21" s="159">
        <v>5</v>
      </c>
      <c r="P21" s="159">
        <v>5</v>
      </c>
      <c r="Q21" s="159">
        <v>0</v>
      </c>
      <c r="R21" s="159">
        <v>2</v>
      </c>
      <c r="S21" s="159">
        <v>2</v>
      </c>
      <c r="T21" s="159">
        <v>0</v>
      </c>
      <c r="U21" s="159">
        <f t="shared" si="0"/>
        <v>0</v>
      </c>
      <c r="V21" s="159">
        <v>1</v>
      </c>
      <c r="W21" s="159">
        <f t="shared" si="1"/>
        <v>8.0927428328646288E-4</v>
      </c>
      <c r="X21" s="159">
        <v>0</v>
      </c>
      <c r="Y21" s="159">
        <f t="shared" si="2"/>
        <v>0</v>
      </c>
      <c r="Z21" s="159">
        <v>0</v>
      </c>
      <c r="AA21" s="159">
        <f t="shared" si="3"/>
        <v>0</v>
      </c>
      <c r="AB21" s="159">
        <v>0</v>
      </c>
      <c r="AC21" s="159">
        <f t="shared" si="4"/>
        <v>0</v>
      </c>
      <c r="AD21" s="159">
        <v>0</v>
      </c>
      <c r="AE21" s="159">
        <f t="shared" si="5"/>
        <v>0</v>
      </c>
      <c r="AF21" s="159">
        <v>0</v>
      </c>
      <c r="AG21" s="159">
        <f t="shared" si="6"/>
        <v>0</v>
      </c>
      <c r="AH21" s="159">
        <v>0</v>
      </c>
      <c r="AI21" s="159">
        <f t="shared" si="7"/>
        <v>0</v>
      </c>
      <c r="AJ21" s="159">
        <v>0</v>
      </c>
      <c r="AK21" s="159">
        <f t="shared" si="8"/>
        <v>0</v>
      </c>
      <c r="AL21" s="159">
        <v>0</v>
      </c>
      <c r="AM21" s="159">
        <f t="shared" si="9"/>
        <v>0</v>
      </c>
      <c r="AN21" s="159">
        <v>0</v>
      </c>
      <c r="AO21" s="159">
        <f t="shared" si="10"/>
        <v>0</v>
      </c>
      <c r="AP21" s="159">
        <v>0</v>
      </c>
      <c r="AQ21" s="159">
        <f t="shared" si="11"/>
        <v>0</v>
      </c>
      <c r="AR21" s="159">
        <v>0</v>
      </c>
      <c r="AS21" s="159">
        <f t="shared" si="12"/>
        <v>0</v>
      </c>
      <c r="AT21" s="159">
        <v>0</v>
      </c>
      <c r="AU21" s="159">
        <f t="shared" si="13"/>
        <v>0</v>
      </c>
      <c r="AV21" s="159">
        <v>0</v>
      </c>
      <c r="AW21" s="159">
        <f t="shared" si="14"/>
        <v>0</v>
      </c>
      <c r="AX21" s="159">
        <v>0</v>
      </c>
      <c r="AY21" s="159">
        <f t="shared" si="15"/>
        <v>0</v>
      </c>
      <c r="AZ21" s="159">
        <v>0</v>
      </c>
      <c r="BA21" s="159">
        <f t="shared" si="16"/>
        <v>0</v>
      </c>
      <c r="BB21" s="159">
        <v>0</v>
      </c>
      <c r="BC21" s="159">
        <f t="shared" si="17"/>
        <v>0</v>
      </c>
      <c r="BD21" s="159">
        <v>0</v>
      </c>
      <c r="BE21" s="159">
        <f t="shared" si="18"/>
        <v>0</v>
      </c>
      <c r="BF21" s="159">
        <v>0</v>
      </c>
      <c r="BG21" s="159">
        <f t="shared" si="19"/>
        <v>0</v>
      </c>
      <c r="BH21" s="159">
        <v>0</v>
      </c>
      <c r="BI21" s="159">
        <f t="shared" si="20"/>
        <v>0</v>
      </c>
      <c r="BJ21" s="159">
        <v>0</v>
      </c>
      <c r="BK21" s="159">
        <f t="shared" si="21"/>
        <v>0</v>
      </c>
      <c r="BL21" s="159">
        <v>0</v>
      </c>
      <c r="BM21" s="159">
        <f t="shared" si="22"/>
        <v>0</v>
      </c>
      <c r="BN21" s="159">
        <v>0</v>
      </c>
      <c r="BO21" s="159">
        <f t="shared" si="23"/>
        <v>0</v>
      </c>
      <c r="BP21" s="159">
        <v>0</v>
      </c>
      <c r="BQ21" s="159">
        <f t="shared" si="24"/>
        <v>0</v>
      </c>
      <c r="BR21" s="159">
        <v>0</v>
      </c>
      <c r="BS21" s="159">
        <f t="shared" si="25"/>
        <v>0</v>
      </c>
      <c r="BT21" s="159">
        <v>0</v>
      </c>
      <c r="BU21" s="159">
        <f t="shared" si="26"/>
        <v>0</v>
      </c>
      <c r="BV21" s="159">
        <v>0</v>
      </c>
      <c r="BW21" s="159">
        <f t="shared" si="27"/>
        <v>0</v>
      </c>
      <c r="BX21" s="159">
        <v>0</v>
      </c>
      <c r="BY21" s="159">
        <f t="shared" si="28"/>
        <v>0</v>
      </c>
      <c r="BZ21" s="159">
        <v>49427</v>
      </c>
      <c r="CA21" s="263">
        <f t="shared" si="29"/>
        <v>1</v>
      </c>
      <c r="CB21" s="5">
        <f t="shared" si="30"/>
        <v>8.0927428328646288E-4</v>
      </c>
    </row>
    <row r="22" spans="1:80" x14ac:dyDescent="0.25">
      <c r="A22" s="262" t="s">
        <v>47</v>
      </c>
      <c r="B22" s="159"/>
      <c r="C22" s="177" t="s">
        <v>354</v>
      </c>
      <c r="D22" s="159" t="s">
        <v>66</v>
      </c>
      <c r="E22" s="159" t="s">
        <v>66</v>
      </c>
      <c r="F22" s="159" t="s">
        <v>66</v>
      </c>
      <c r="G22" s="159" t="s">
        <v>66</v>
      </c>
      <c r="H22" s="159" t="s">
        <v>66</v>
      </c>
      <c r="I22" s="159" t="s">
        <v>1</v>
      </c>
      <c r="J22" s="159" t="s">
        <v>4</v>
      </c>
      <c r="K22" s="159" t="s">
        <v>78</v>
      </c>
      <c r="L22" s="159" t="s">
        <v>48</v>
      </c>
      <c r="M22" s="159">
        <v>2.2000000000000002</v>
      </c>
      <c r="N22" s="159">
        <v>5</v>
      </c>
      <c r="O22" s="159">
        <v>5</v>
      </c>
      <c r="P22" s="159">
        <v>5</v>
      </c>
      <c r="Q22" s="159">
        <v>0</v>
      </c>
      <c r="R22" s="159">
        <v>2</v>
      </c>
      <c r="S22" s="159">
        <v>2</v>
      </c>
      <c r="T22" s="159">
        <v>226</v>
      </c>
      <c r="U22" s="159">
        <f t="shared" si="0"/>
        <v>0.18289598802274062</v>
      </c>
      <c r="V22" s="159">
        <v>126</v>
      </c>
      <c r="W22" s="159">
        <f t="shared" si="1"/>
        <v>0.10196855969409434</v>
      </c>
      <c r="X22" s="159">
        <v>51</v>
      </c>
      <c r="Y22" s="159">
        <f t="shared" si="2"/>
        <v>4.1272988447609606E-2</v>
      </c>
      <c r="Z22" s="159">
        <v>40</v>
      </c>
      <c r="AA22" s="159">
        <f t="shared" si="3"/>
        <v>3.2370971331458519E-2</v>
      </c>
      <c r="AB22" s="159">
        <v>18</v>
      </c>
      <c r="AC22" s="159">
        <f t="shared" si="4"/>
        <v>1.4566937099156333E-2</v>
      </c>
      <c r="AD22" s="159">
        <v>11</v>
      </c>
      <c r="AE22" s="159">
        <f t="shared" si="5"/>
        <v>8.9020171161510921E-3</v>
      </c>
      <c r="AF22" s="159">
        <v>6</v>
      </c>
      <c r="AG22" s="159">
        <f t="shared" si="6"/>
        <v>4.8556456997187773E-3</v>
      </c>
      <c r="AH22" s="159">
        <v>5</v>
      </c>
      <c r="AI22" s="159">
        <f t="shared" si="7"/>
        <v>4.0463714164323148E-3</v>
      </c>
      <c r="AJ22" s="159">
        <v>0</v>
      </c>
      <c r="AK22" s="159">
        <f t="shared" si="8"/>
        <v>0</v>
      </c>
      <c r="AL22" s="159">
        <v>0</v>
      </c>
      <c r="AM22" s="159">
        <f t="shared" si="9"/>
        <v>0</v>
      </c>
      <c r="AN22" s="159">
        <v>2</v>
      </c>
      <c r="AO22" s="159">
        <f t="shared" si="10"/>
        <v>1.6185485665729258E-3</v>
      </c>
      <c r="AP22" s="159">
        <v>0</v>
      </c>
      <c r="AQ22" s="159">
        <f t="shared" si="11"/>
        <v>0</v>
      </c>
      <c r="AR22" s="159">
        <v>0</v>
      </c>
      <c r="AS22" s="159">
        <f t="shared" si="12"/>
        <v>0</v>
      </c>
      <c r="AT22" s="159">
        <v>1</v>
      </c>
      <c r="AU22" s="159">
        <f t="shared" si="13"/>
        <v>8.0927428328646288E-4</v>
      </c>
      <c r="AV22" s="159">
        <v>1</v>
      </c>
      <c r="AW22" s="159">
        <f t="shared" si="14"/>
        <v>8.0927428328646288E-4</v>
      </c>
      <c r="AX22" s="159">
        <v>0</v>
      </c>
      <c r="AY22" s="159">
        <f t="shared" si="15"/>
        <v>0</v>
      </c>
      <c r="AZ22" s="159">
        <v>2</v>
      </c>
      <c r="BA22" s="159">
        <f t="shared" si="16"/>
        <v>1.6185485665729258E-3</v>
      </c>
      <c r="BB22" s="159">
        <v>0</v>
      </c>
      <c r="BC22" s="159">
        <f t="shared" si="17"/>
        <v>0</v>
      </c>
      <c r="BD22" s="159">
        <v>1</v>
      </c>
      <c r="BE22" s="159">
        <f t="shared" si="18"/>
        <v>8.0927428328646288E-4</v>
      </c>
      <c r="BF22" s="159">
        <v>1</v>
      </c>
      <c r="BG22" s="159">
        <f t="shared" si="19"/>
        <v>8.0927428328646288E-4</v>
      </c>
      <c r="BH22" s="159">
        <v>0</v>
      </c>
      <c r="BI22" s="159">
        <f t="shared" si="20"/>
        <v>0</v>
      </c>
      <c r="BJ22" s="159">
        <v>0</v>
      </c>
      <c r="BK22" s="159">
        <f t="shared" si="21"/>
        <v>0</v>
      </c>
      <c r="BL22" s="159">
        <v>0</v>
      </c>
      <c r="BM22" s="159">
        <f t="shared" si="22"/>
        <v>0</v>
      </c>
      <c r="BN22" s="159">
        <v>1</v>
      </c>
      <c r="BO22" s="159">
        <f t="shared" si="23"/>
        <v>8.0927428328646288E-4</v>
      </c>
      <c r="BP22" s="159">
        <v>0</v>
      </c>
      <c r="BQ22" s="159">
        <f t="shared" si="24"/>
        <v>0</v>
      </c>
      <c r="BR22" s="159">
        <v>0</v>
      </c>
      <c r="BS22" s="159">
        <f t="shared" si="25"/>
        <v>0</v>
      </c>
      <c r="BT22" s="159">
        <v>1</v>
      </c>
      <c r="BU22" s="159">
        <f t="shared" si="26"/>
        <v>8.0927428328646288E-4</v>
      </c>
      <c r="BV22" s="159">
        <v>1</v>
      </c>
      <c r="BW22" s="159">
        <f t="shared" si="27"/>
        <v>8.0927428328646288E-4</v>
      </c>
      <c r="BX22" s="159">
        <v>2</v>
      </c>
      <c r="BY22" s="159">
        <f t="shared" si="28"/>
        <v>1.6185485665729258E-3</v>
      </c>
      <c r="BZ22" s="159">
        <v>49427</v>
      </c>
      <c r="CA22" s="263">
        <f t="shared" si="29"/>
        <v>496</v>
      </c>
      <c r="CB22" s="5">
        <f t="shared" si="30"/>
        <v>0.4014000445100856</v>
      </c>
    </row>
    <row r="23" spans="1:80" ht="14.25" customHeight="1" x14ac:dyDescent="0.25">
      <c r="A23" s="262" t="s">
        <v>47</v>
      </c>
      <c r="B23" s="159"/>
      <c r="C23" s="177" t="s">
        <v>355</v>
      </c>
      <c r="D23" s="159" t="s">
        <v>66</v>
      </c>
      <c r="E23" s="159" t="s">
        <v>66</v>
      </c>
      <c r="F23" s="159" t="s">
        <v>66</v>
      </c>
      <c r="G23" s="159" t="s">
        <v>66</v>
      </c>
      <c r="H23" s="159" t="s">
        <v>66</v>
      </c>
      <c r="I23" s="159" t="s">
        <v>26</v>
      </c>
      <c r="J23" s="159" t="s">
        <v>4</v>
      </c>
      <c r="K23" s="159" t="s">
        <v>78</v>
      </c>
      <c r="L23" s="159" t="s">
        <v>48</v>
      </c>
      <c r="M23" s="159">
        <v>2.2000000000000002</v>
      </c>
      <c r="N23" s="159">
        <v>5</v>
      </c>
      <c r="O23" s="159">
        <v>5</v>
      </c>
      <c r="P23" s="159">
        <v>5</v>
      </c>
      <c r="Q23" s="159">
        <v>0</v>
      </c>
      <c r="R23" s="159">
        <v>2</v>
      </c>
      <c r="S23" s="159">
        <v>2</v>
      </c>
      <c r="T23" s="159">
        <v>111</v>
      </c>
      <c r="U23" s="159">
        <f t="shared" si="0"/>
        <v>8.9829445444797373E-2</v>
      </c>
      <c r="V23" s="159">
        <v>53</v>
      </c>
      <c r="W23" s="159">
        <f t="shared" si="1"/>
        <v>4.2891537014182531E-2</v>
      </c>
      <c r="X23" s="159">
        <v>43</v>
      </c>
      <c r="Y23" s="159">
        <f t="shared" si="2"/>
        <v>3.4798794181317906E-2</v>
      </c>
      <c r="Z23" s="159">
        <v>13</v>
      </c>
      <c r="AA23" s="159">
        <f t="shared" si="3"/>
        <v>1.0520565682724019E-2</v>
      </c>
      <c r="AB23" s="159">
        <v>9</v>
      </c>
      <c r="AC23" s="159">
        <f t="shared" si="4"/>
        <v>7.2834685495781664E-3</v>
      </c>
      <c r="AD23" s="159">
        <v>5</v>
      </c>
      <c r="AE23" s="159">
        <f t="shared" si="5"/>
        <v>4.0463714164323148E-3</v>
      </c>
      <c r="AF23" s="159">
        <v>1</v>
      </c>
      <c r="AG23" s="159">
        <f t="shared" si="6"/>
        <v>8.0927428328646288E-4</v>
      </c>
      <c r="AH23" s="159">
        <v>0</v>
      </c>
      <c r="AI23" s="159">
        <f t="shared" si="7"/>
        <v>0</v>
      </c>
      <c r="AJ23" s="159">
        <v>2</v>
      </c>
      <c r="AK23" s="159">
        <f t="shared" si="8"/>
        <v>1.6185485665729258E-3</v>
      </c>
      <c r="AL23" s="159">
        <v>2</v>
      </c>
      <c r="AM23" s="159">
        <f t="shared" si="9"/>
        <v>1.6185485665729258E-3</v>
      </c>
      <c r="AN23" s="159">
        <v>3</v>
      </c>
      <c r="AO23" s="159">
        <f t="shared" si="10"/>
        <v>2.4278228498593886E-3</v>
      </c>
      <c r="AP23" s="159">
        <v>2</v>
      </c>
      <c r="AQ23" s="159">
        <f t="shared" si="11"/>
        <v>1.6185485665729258E-3</v>
      </c>
      <c r="AR23" s="159">
        <v>1</v>
      </c>
      <c r="AS23" s="159">
        <f t="shared" si="12"/>
        <v>8.0927428328646288E-4</v>
      </c>
      <c r="AT23" s="159">
        <v>0</v>
      </c>
      <c r="AU23" s="159">
        <f t="shared" si="13"/>
        <v>0</v>
      </c>
      <c r="AV23" s="159">
        <v>0</v>
      </c>
      <c r="AW23" s="159">
        <f t="shared" si="14"/>
        <v>0</v>
      </c>
      <c r="AX23" s="159">
        <v>0</v>
      </c>
      <c r="AY23" s="159">
        <f t="shared" si="15"/>
        <v>0</v>
      </c>
      <c r="AZ23" s="159">
        <v>0</v>
      </c>
      <c r="BA23" s="159">
        <f t="shared" si="16"/>
        <v>0</v>
      </c>
      <c r="BB23" s="159">
        <v>0</v>
      </c>
      <c r="BC23" s="159">
        <f t="shared" si="17"/>
        <v>0</v>
      </c>
      <c r="BD23" s="159">
        <v>0</v>
      </c>
      <c r="BE23" s="159">
        <f t="shared" si="18"/>
        <v>0</v>
      </c>
      <c r="BF23" s="159">
        <v>0</v>
      </c>
      <c r="BG23" s="159">
        <f t="shared" si="19"/>
        <v>0</v>
      </c>
      <c r="BH23" s="159">
        <v>0</v>
      </c>
      <c r="BI23" s="159">
        <f t="shared" si="20"/>
        <v>0</v>
      </c>
      <c r="BJ23" s="159">
        <v>1</v>
      </c>
      <c r="BK23" s="159">
        <f t="shared" si="21"/>
        <v>8.0927428328646288E-4</v>
      </c>
      <c r="BL23" s="159">
        <v>0</v>
      </c>
      <c r="BM23" s="159">
        <f t="shared" si="22"/>
        <v>0</v>
      </c>
      <c r="BN23" s="159">
        <v>0</v>
      </c>
      <c r="BO23" s="159">
        <f t="shared" si="23"/>
        <v>0</v>
      </c>
      <c r="BP23" s="159">
        <v>0</v>
      </c>
      <c r="BQ23" s="159">
        <f t="shared" si="24"/>
        <v>0</v>
      </c>
      <c r="BR23" s="159">
        <v>0</v>
      </c>
      <c r="BS23" s="159">
        <f t="shared" si="25"/>
        <v>0</v>
      </c>
      <c r="BT23" s="159">
        <v>0</v>
      </c>
      <c r="BU23" s="159">
        <f t="shared" si="26"/>
        <v>0</v>
      </c>
      <c r="BV23" s="159">
        <v>2</v>
      </c>
      <c r="BW23" s="159">
        <f t="shared" si="27"/>
        <v>1.6185485665729258E-3</v>
      </c>
      <c r="BX23" s="159">
        <v>0</v>
      </c>
      <c r="BY23" s="159">
        <f t="shared" si="28"/>
        <v>0</v>
      </c>
      <c r="BZ23" s="159">
        <v>49427</v>
      </c>
      <c r="CA23" s="263">
        <f t="shared" si="29"/>
        <v>248</v>
      </c>
      <c r="CB23" s="5">
        <f t="shared" si="30"/>
        <v>0.20070002225504277</v>
      </c>
    </row>
    <row r="24" spans="1:80" x14ac:dyDescent="0.25">
      <c r="A24" s="262" t="s">
        <v>33</v>
      </c>
      <c r="B24" s="159"/>
      <c r="C24" s="177" t="s">
        <v>356</v>
      </c>
      <c r="D24" s="159" t="s">
        <v>66</v>
      </c>
      <c r="E24" s="159" t="s">
        <v>66</v>
      </c>
      <c r="F24" s="159" t="s">
        <v>66</v>
      </c>
      <c r="G24" s="159" t="s">
        <v>66</v>
      </c>
      <c r="H24" s="159" t="s">
        <v>66</v>
      </c>
      <c r="I24" s="159" t="s">
        <v>1</v>
      </c>
      <c r="J24" s="159" t="s">
        <v>4</v>
      </c>
      <c r="K24" s="159" t="s">
        <v>21</v>
      </c>
      <c r="L24" s="159" t="s">
        <v>34</v>
      </c>
      <c r="M24" s="159">
        <v>1.8</v>
      </c>
      <c r="N24" s="159">
        <v>7</v>
      </c>
      <c r="O24" s="159">
        <v>5</v>
      </c>
      <c r="P24" s="159">
        <v>7</v>
      </c>
      <c r="Q24" s="159">
        <v>0</v>
      </c>
      <c r="R24" s="159">
        <v>0</v>
      </c>
      <c r="S24" s="159">
        <v>0</v>
      </c>
      <c r="T24" s="159">
        <v>1161</v>
      </c>
      <c r="U24" s="159">
        <f t="shared" si="0"/>
        <v>0.93956744289558347</v>
      </c>
      <c r="V24" s="159">
        <v>512</v>
      </c>
      <c r="W24" s="159">
        <f t="shared" si="1"/>
        <v>0.414348433042669</v>
      </c>
      <c r="X24" s="159">
        <v>306</v>
      </c>
      <c r="Y24" s="159">
        <f t="shared" si="2"/>
        <v>0.24763793068565765</v>
      </c>
      <c r="Z24" s="159">
        <v>146</v>
      </c>
      <c r="AA24" s="159">
        <f t="shared" si="3"/>
        <v>0.11815404535982357</v>
      </c>
      <c r="AB24" s="159">
        <v>68</v>
      </c>
      <c r="AC24" s="159">
        <f t="shared" si="4"/>
        <v>5.5030651263479481E-2</v>
      </c>
      <c r="AD24" s="159">
        <v>28</v>
      </c>
      <c r="AE24" s="159">
        <f t="shared" si="5"/>
        <v>2.2659679932020962E-2</v>
      </c>
      <c r="AF24" s="159">
        <v>18</v>
      </c>
      <c r="AG24" s="159">
        <f t="shared" si="6"/>
        <v>1.4566937099156333E-2</v>
      </c>
      <c r="AH24" s="159">
        <v>16</v>
      </c>
      <c r="AI24" s="159">
        <f t="shared" si="7"/>
        <v>1.2948388532583406E-2</v>
      </c>
      <c r="AJ24" s="159">
        <v>6</v>
      </c>
      <c r="AK24" s="159">
        <f t="shared" si="8"/>
        <v>4.8556456997187773E-3</v>
      </c>
      <c r="AL24" s="159">
        <v>15</v>
      </c>
      <c r="AM24" s="159">
        <f t="shared" si="9"/>
        <v>1.2139114249296944E-2</v>
      </c>
      <c r="AN24" s="159">
        <v>5</v>
      </c>
      <c r="AO24" s="159">
        <f t="shared" si="10"/>
        <v>4.0463714164323148E-3</v>
      </c>
      <c r="AP24" s="159">
        <v>3</v>
      </c>
      <c r="AQ24" s="159">
        <f t="shared" si="11"/>
        <v>2.4278228498593886E-3</v>
      </c>
      <c r="AR24" s="159">
        <v>4</v>
      </c>
      <c r="AS24" s="159">
        <f t="shared" si="12"/>
        <v>3.2370971331458515E-3</v>
      </c>
      <c r="AT24" s="159">
        <v>6</v>
      </c>
      <c r="AU24" s="159">
        <f t="shared" si="13"/>
        <v>4.8556456997187773E-3</v>
      </c>
      <c r="AV24" s="159">
        <v>3</v>
      </c>
      <c r="AW24" s="159">
        <f t="shared" si="14"/>
        <v>2.4278228498593886E-3</v>
      </c>
      <c r="AX24" s="159">
        <v>4</v>
      </c>
      <c r="AY24" s="159">
        <f t="shared" si="15"/>
        <v>3.2370971331458515E-3</v>
      </c>
      <c r="AZ24" s="159">
        <v>7</v>
      </c>
      <c r="BA24" s="159">
        <f t="shared" si="16"/>
        <v>5.6649199830052406E-3</v>
      </c>
      <c r="BB24" s="159">
        <v>2</v>
      </c>
      <c r="BC24" s="159">
        <f t="shared" si="17"/>
        <v>1.6185485665729258E-3</v>
      </c>
      <c r="BD24" s="159">
        <v>0</v>
      </c>
      <c r="BE24" s="159">
        <f t="shared" si="18"/>
        <v>0</v>
      </c>
      <c r="BF24" s="159">
        <v>1</v>
      </c>
      <c r="BG24" s="159">
        <f t="shared" si="19"/>
        <v>8.0927428328646288E-4</v>
      </c>
      <c r="BH24" s="159">
        <v>0</v>
      </c>
      <c r="BI24" s="159">
        <f t="shared" si="20"/>
        <v>0</v>
      </c>
      <c r="BJ24" s="159">
        <v>2</v>
      </c>
      <c r="BK24" s="159">
        <f t="shared" si="21"/>
        <v>1.6185485665729258E-3</v>
      </c>
      <c r="BL24" s="159">
        <v>5</v>
      </c>
      <c r="BM24" s="159">
        <f t="shared" si="22"/>
        <v>4.0463714164323148E-3</v>
      </c>
      <c r="BN24" s="159">
        <v>0</v>
      </c>
      <c r="BO24" s="159">
        <f t="shared" si="23"/>
        <v>0</v>
      </c>
      <c r="BP24" s="159">
        <v>1</v>
      </c>
      <c r="BQ24" s="159">
        <f t="shared" si="24"/>
        <v>8.0927428328646288E-4</v>
      </c>
      <c r="BR24" s="159">
        <v>0</v>
      </c>
      <c r="BS24" s="159">
        <f t="shared" si="25"/>
        <v>0</v>
      </c>
      <c r="BT24" s="159">
        <v>0</v>
      </c>
      <c r="BU24" s="159">
        <f t="shared" si="26"/>
        <v>0</v>
      </c>
      <c r="BV24" s="159">
        <v>6</v>
      </c>
      <c r="BW24" s="159">
        <f t="shared" si="27"/>
        <v>4.8556456997187773E-3</v>
      </c>
      <c r="BX24" s="159">
        <v>2</v>
      </c>
      <c r="BY24" s="159">
        <f t="shared" si="28"/>
        <v>1.6185485665729258E-3</v>
      </c>
      <c r="BZ24" s="159">
        <v>49427</v>
      </c>
      <c r="CA24" s="263">
        <f t="shared" si="29"/>
        <v>2327</v>
      </c>
      <c r="CB24" s="5">
        <f t="shared" si="30"/>
        <v>1.8831812572075992</v>
      </c>
    </row>
    <row r="25" spans="1:80" x14ac:dyDescent="0.25">
      <c r="A25" s="262" t="s">
        <v>33</v>
      </c>
      <c r="B25" s="159"/>
      <c r="C25" s="177" t="s">
        <v>357</v>
      </c>
      <c r="D25" s="159" t="s">
        <v>66</v>
      </c>
      <c r="E25" s="159" t="s">
        <v>66</v>
      </c>
      <c r="F25" s="159" t="s">
        <v>66</v>
      </c>
      <c r="G25" s="159" t="s">
        <v>66</v>
      </c>
      <c r="H25" s="159" t="s">
        <v>66</v>
      </c>
      <c r="I25" s="159" t="s">
        <v>26</v>
      </c>
      <c r="J25" s="159" t="s">
        <v>4</v>
      </c>
      <c r="K25" s="159" t="s">
        <v>21</v>
      </c>
      <c r="L25" s="159" t="s">
        <v>34</v>
      </c>
      <c r="M25" s="159">
        <v>1.8</v>
      </c>
      <c r="N25" s="159">
        <v>7</v>
      </c>
      <c r="O25" s="159">
        <v>5</v>
      </c>
      <c r="P25" s="159">
        <v>7</v>
      </c>
      <c r="Q25" s="159">
        <v>0</v>
      </c>
      <c r="R25" s="159">
        <v>0</v>
      </c>
      <c r="S25" s="159">
        <v>0</v>
      </c>
      <c r="T25" s="159">
        <v>413</v>
      </c>
      <c r="U25" s="159">
        <f t="shared" si="0"/>
        <v>0.33423027899730917</v>
      </c>
      <c r="V25" s="159">
        <v>196</v>
      </c>
      <c r="W25" s="159">
        <f t="shared" si="1"/>
        <v>0.15861775952414675</v>
      </c>
      <c r="X25" s="159">
        <v>104</v>
      </c>
      <c r="Y25" s="159">
        <f t="shared" si="2"/>
        <v>8.416452546179215E-2</v>
      </c>
      <c r="Z25" s="159">
        <v>59</v>
      </c>
      <c r="AA25" s="159">
        <f t="shared" si="3"/>
        <v>4.7747182713901312E-2</v>
      </c>
      <c r="AB25" s="159">
        <v>25</v>
      </c>
      <c r="AC25" s="159">
        <f t="shared" si="4"/>
        <v>2.0231857082161572E-2</v>
      </c>
      <c r="AD25" s="159">
        <v>14</v>
      </c>
      <c r="AE25" s="159">
        <f t="shared" si="5"/>
        <v>1.1329839966010481E-2</v>
      </c>
      <c r="AF25" s="159">
        <v>5</v>
      </c>
      <c r="AG25" s="159">
        <f t="shared" si="6"/>
        <v>4.0463714164323148E-3</v>
      </c>
      <c r="AH25" s="159">
        <v>4</v>
      </c>
      <c r="AI25" s="159">
        <f t="shared" si="7"/>
        <v>3.2370971331458515E-3</v>
      </c>
      <c r="AJ25" s="159">
        <v>5</v>
      </c>
      <c r="AK25" s="159">
        <f t="shared" si="8"/>
        <v>4.0463714164323148E-3</v>
      </c>
      <c r="AL25" s="159">
        <v>10</v>
      </c>
      <c r="AM25" s="159">
        <f t="shared" si="9"/>
        <v>8.0927428328646297E-3</v>
      </c>
      <c r="AN25" s="159">
        <v>2</v>
      </c>
      <c r="AO25" s="159">
        <f t="shared" si="10"/>
        <v>1.6185485665729258E-3</v>
      </c>
      <c r="AP25" s="159">
        <v>1</v>
      </c>
      <c r="AQ25" s="159">
        <f t="shared" si="11"/>
        <v>8.0927428328646288E-4</v>
      </c>
      <c r="AR25" s="159">
        <v>3</v>
      </c>
      <c r="AS25" s="159">
        <f t="shared" si="12"/>
        <v>2.4278228498593886E-3</v>
      </c>
      <c r="AT25" s="159">
        <v>1</v>
      </c>
      <c r="AU25" s="159">
        <f t="shared" si="13"/>
        <v>8.0927428328646288E-4</v>
      </c>
      <c r="AV25" s="159">
        <v>1</v>
      </c>
      <c r="AW25" s="159">
        <f t="shared" si="14"/>
        <v>8.0927428328646288E-4</v>
      </c>
      <c r="AX25" s="159">
        <v>0</v>
      </c>
      <c r="AY25" s="159">
        <f t="shared" si="15"/>
        <v>0</v>
      </c>
      <c r="AZ25" s="159">
        <v>0</v>
      </c>
      <c r="BA25" s="159">
        <f t="shared" si="16"/>
        <v>0</v>
      </c>
      <c r="BB25" s="159">
        <v>0</v>
      </c>
      <c r="BC25" s="159">
        <f t="shared" si="17"/>
        <v>0</v>
      </c>
      <c r="BD25" s="159">
        <v>1</v>
      </c>
      <c r="BE25" s="159">
        <f t="shared" si="18"/>
        <v>8.0927428328646288E-4</v>
      </c>
      <c r="BF25" s="159">
        <v>1</v>
      </c>
      <c r="BG25" s="159">
        <f t="shared" si="19"/>
        <v>8.0927428328646288E-4</v>
      </c>
      <c r="BH25" s="159">
        <v>0</v>
      </c>
      <c r="BI25" s="159">
        <f t="shared" si="20"/>
        <v>0</v>
      </c>
      <c r="BJ25" s="159">
        <v>0</v>
      </c>
      <c r="BK25" s="159">
        <f t="shared" si="21"/>
        <v>0</v>
      </c>
      <c r="BL25" s="159">
        <v>0</v>
      </c>
      <c r="BM25" s="159">
        <f t="shared" si="22"/>
        <v>0</v>
      </c>
      <c r="BN25" s="159">
        <v>0</v>
      </c>
      <c r="BO25" s="159">
        <f t="shared" si="23"/>
        <v>0</v>
      </c>
      <c r="BP25" s="159">
        <v>0</v>
      </c>
      <c r="BQ25" s="159">
        <f t="shared" si="24"/>
        <v>0</v>
      </c>
      <c r="BR25" s="159">
        <v>0</v>
      </c>
      <c r="BS25" s="159">
        <f t="shared" si="25"/>
        <v>0</v>
      </c>
      <c r="BT25" s="159">
        <v>0</v>
      </c>
      <c r="BU25" s="159">
        <f t="shared" si="26"/>
        <v>0</v>
      </c>
      <c r="BV25" s="159">
        <v>0</v>
      </c>
      <c r="BW25" s="159">
        <f t="shared" si="27"/>
        <v>0</v>
      </c>
      <c r="BX25" s="159">
        <v>0</v>
      </c>
      <c r="BY25" s="159">
        <f t="shared" si="28"/>
        <v>0</v>
      </c>
      <c r="BZ25" s="159">
        <v>49427</v>
      </c>
      <c r="CA25" s="263">
        <f t="shared" si="29"/>
        <v>845</v>
      </c>
      <c r="CB25" s="5">
        <f t="shared" si="30"/>
        <v>0.68383676937706117</v>
      </c>
    </row>
    <row r="26" spans="1:80" ht="30" x14ac:dyDescent="0.25">
      <c r="A26" s="262" t="s">
        <v>33</v>
      </c>
      <c r="B26" s="159"/>
      <c r="C26" s="177" t="s">
        <v>356</v>
      </c>
      <c r="D26" s="159" t="s">
        <v>66</v>
      </c>
      <c r="E26" s="159" t="s">
        <v>66</v>
      </c>
      <c r="F26" s="159" t="s">
        <v>66</v>
      </c>
      <c r="G26" s="159" t="s">
        <v>66</v>
      </c>
      <c r="H26" s="159" t="s">
        <v>66</v>
      </c>
      <c r="I26" s="159" t="s">
        <v>1</v>
      </c>
      <c r="J26" s="159" t="s">
        <v>4</v>
      </c>
      <c r="K26" s="159" t="s">
        <v>41</v>
      </c>
      <c r="L26" s="159" t="s">
        <v>42</v>
      </c>
      <c r="M26" s="159">
        <v>2</v>
      </c>
      <c r="N26" s="159">
        <v>8</v>
      </c>
      <c r="O26" s="159">
        <v>5</v>
      </c>
      <c r="P26" s="159">
        <v>8</v>
      </c>
      <c r="Q26" s="159">
        <v>0</v>
      </c>
      <c r="R26" s="159">
        <v>0</v>
      </c>
      <c r="S26" s="159">
        <v>0</v>
      </c>
      <c r="T26" s="159">
        <v>3</v>
      </c>
      <c r="U26" s="159">
        <f t="shared" si="0"/>
        <v>2.4278228498593886E-3</v>
      </c>
      <c r="V26" s="159">
        <v>0</v>
      </c>
      <c r="W26" s="159">
        <f t="shared" si="1"/>
        <v>0</v>
      </c>
      <c r="X26" s="159">
        <v>1</v>
      </c>
      <c r="Y26" s="159">
        <f t="shared" si="2"/>
        <v>8.0927428328646288E-4</v>
      </c>
      <c r="Z26" s="159">
        <v>0</v>
      </c>
      <c r="AA26" s="159">
        <f t="shared" si="3"/>
        <v>0</v>
      </c>
      <c r="AB26" s="159">
        <v>0</v>
      </c>
      <c r="AC26" s="159">
        <f t="shared" si="4"/>
        <v>0</v>
      </c>
      <c r="AD26" s="159">
        <v>0</v>
      </c>
      <c r="AE26" s="159">
        <f t="shared" si="5"/>
        <v>0</v>
      </c>
      <c r="AF26" s="159">
        <v>0</v>
      </c>
      <c r="AG26" s="159">
        <f t="shared" si="6"/>
        <v>0</v>
      </c>
      <c r="AH26" s="159">
        <v>0</v>
      </c>
      <c r="AI26" s="159">
        <f t="shared" si="7"/>
        <v>0</v>
      </c>
      <c r="AJ26" s="159">
        <v>0</v>
      </c>
      <c r="AK26" s="159">
        <f t="shared" si="8"/>
        <v>0</v>
      </c>
      <c r="AL26" s="159">
        <v>0</v>
      </c>
      <c r="AM26" s="159">
        <f t="shared" si="9"/>
        <v>0</v>
      </c>
      <c r="AN26" s="159">
        <v>0</v>
      </c>
      <c r="AO26" s="159">
        <f t="shared" si="10"/>
        <v>0</v>
      </c>
      <c r="AP26" s="159">
        <v>0</v>
      </c>
      <c r="AQ26" s="159">
        <f t="shared" si="11"/>
        <v>0</v>
      </c>
      <c r="AR26" s="159">
        <v>0</v>
      </c>
      <c r="AS26" s="159">
        <f t="shared" si="12"/>
        <v>0</v>
      </c>
      <c r="AT26" s="159">
        <v>0</v>
      </c>
      <c r="AU26" s="159">
        <f t="shared" si="13"/>
        <v>0</v>
      </c>
      <c r="AV26" s="159">
        <v>0</v>
      </c>
      <c r="AW26" s="159">
        <f t="shared" si="14"/>
        <v>0</v>
      </c>
      <c r="AX26" s="159">
        <v>0</v>
      </c>
      <c r="AY26" s="159">
        <f t="shared" si="15"/>
        <v>0</v>
      </c>
      <c r="AZ26" s="159">
        <v>0</v>
      </c>
      <c r="BA26" s="159">
        <f t="shared" si="16"/>
        <v>0</v>
      </c>
      <c r="BB26" s="159">
        <v>0</v>
      </c>
      <c r="BC26" s="159">
        <f t="shared" si="17"/>
        <v>0</v>
      </c>
      <c r="BD26" s="159">
        <v>0</v>
      </c>
      <c r="BE26" s="159">
        <f t="shared" si="18"/>
        <v>0</v>
      </c>
      <c r="BF26" s="159">
        <v>0</v>
      </c>
      <c r="BG26" s="159">
        <f t="shared" si="19"/>
        <v>0</v>
      </c>
      <c r="BH26" s="159">
        <v>0</v>
      </c>
      <c r="BI26" s="159">
        <f t="shared" si="20"/>
        <v>0</v>
      </c>
      <c r="BJ26" s="159">
        <v>0</v>
      </c>
      <c r="BK26" s="159">
        <f t="shared" si="21"/>
        <v>0</v>
      </c>
      <c r="BL26" s="159">
        <v>0</v>
      </c>
      <c r="BM26" s="159">
        <f t="shared" si="22"/>
        <v>0</v>
      </c>
      <c r="BN26" s="159">
        <v>0</v>
      </c>
      <c r="BO26" s="159">
        <f t="shared" si="23"/>
        <v>0</v>
      </c>
      <c r="BP26" s="159">
        <v>0</v>
      </c>
      <c r="BQ26" s="159">
        <f t="shared" si="24"/>
        <v>0</v>
      </c>
      <c r="BR26" s="159">
        <v>0</v>
      </c>
      <c r="BS26" s="159">
        <f t="shared" si="25"/>
        <v>0</v>
      </c>
      <c r="BT26" s="159">
        <v>0</v>
      </c>
      <c r="BU26" s="159">
        <f t="shared" si="26"/>
        <v>0</v>
      </c>
      <c r="BV26" s="159">
        <v>0</v>
      </c>
      <c r="BW26" s="159">
        <f t="shared" si="27"/>
        <v>0</v>
      </c>
      <c r="BX26" s="159">
        <v>0</v>
      </c>
      <c r="BY26" s="159">
        <f t="shared" si="28"/>
        <v>0</v>
      </c>
      <c r="BZ26" s="159">
        <v>49427</v>
      </c>
      <c r="CA26" s="263">
        <f t="shared" si="29"/>
        <v>4</v>
      </c>
      <c r="CB26" s="5">
        <f t="shared" si="30"/>
        <v>3.2370971331458515E-3</v>
      </c>
    </row>
    <row r="27" spans="1:80" ht="30" x14ac:dyDescent="0.25">
      <c r="A27" s="262" t="s">
        <v>33</v>
      </c>
      <c r="B27" s="159"/>
      <c r="C27" s="177" t="s">
        <v>357</v>
      </c>
      <c r="D27" s="159" t="s">
        <v>66</v>
      </c>
      <c r="E27" s="159" t="s">
        <v>66</v>
      </c>
      <c r="F27" s="159" t="s">
        <v>66</v>
      </c>
      <c r="G27" s="159" t="s">
        <v>66</v>
      </c>
      <c r="H27" s="159" t="s">
        <v>66</v>
      </c>
      <c r="I27" s="159" t="s">
        <v>26</v>
      </c>
      <c r="J27" s="159" t="s">
        <v>4</v>
      </c>
      <c r="K27" s="159" t="s">
        <v>41</v>
      </c>
      <c r="L27" s="159" t="s">
        <v>42</v>
      </c>
      <c r="M27" s="159">
        <v>2</v>
      </c>
      <c r="N27" s="159">
        <v>8</v>
      </c>
      <c r="O27" s="159">
        <v>5</v>
      </c>
      <c r="P27" s="159">
        <v>8</v>
      </c>
      <c r="Q27" s="159">
        <v>0</v>
      </c>
      <c r="R27" s="159">
        <v>0</v>
      </c>
      <c r="S27" s="159">
        <v>0</v>
      </c>
      <c r="T27" s="159"/>
      <c r="U27" s="159">
        <f t="shared" si="0"/>
        <v>0</v>
      </c>
      <c r="V27" s="159"/>
      <c r="W27" s="159">
        <f t="shared" si="1"/>
        <v>0</v>
      </c>
      <c r="X27" s="159"/>
      <c r="Y27" s="159">
        <f t="shared" si="2"/>
        <v>0</v>
      </c>
      <c r="Z27" s="159"/>
      <c r="AA27" s="159">
        <f t="shared" si="3"/>
        <v>0</v>
      </c>
      <c r="AB27" s="159"/>
      <c r="AC27" s="159">
        <f t="shared" si="4"/>
        <v>0</v>
      </c>
      <c r="AD27" s="159"/>
      <c r="AE27" s="159">
        <f t="shared" si="5"/>
        <v>0</v>
      </c>
      <c r="AF27" s="159"/>
      <c r="AG27" s="159">
        <f t="shared" si="6"/>
        <v>0</v>
      </c>
      <c r="AH27" s="159"/>
      <c r="AI27" s="159">
        <f t="shared" si="7"/>
        <v>0</v>
      </c>
      <c r="AJ27" s="159"/>
      <c r="AK27" s="159">
        <f t="shared" si="8"/>
        <v>0</v>
      </c>
      <c r="AL27" s="159"/>
      <c r="AM27" s="159">
        <f t="shared" si="9"/>
        <v>0</v>
      </c>
      <c r="AN27" s="159"/>
      <c r="AO27" s="159">
        <f t="shared" si="10"/>
        <v>0</v>
      </c>
      <c r="AP27" s="159"/>
      <c r="AQ27" s="159">
        <f t="shared" si="11"/>
        <v>0</v>
      </c>
      <c r="AR27" s="159"/>
      <c r="AS27" s="159">
        <f t="shared" si="12"/>
        <v>0</v>
      </c>
      <c r="AT27" s="159"/>
      <c r="AU27" s="159">
        <f t="shared" si="13"/>
        <v>0</v>
      </c>
      <c r="AV27" s="159"/>
      <c r="AW27" s="159">
        <f t="shared" si="14"/>
        <v>0</v>
      </c>
      <c r="AX27" s="159"/>
      <c r="AY27" s="159">
        <f t="shared" si="15"/>
        <v>0</v>
      </c>
      <c r="AZ27" s="159"/>
      <c r="BA27" s="159">
        <f t="shared" si="16"/>
        <v>0</v>
      </c>
      <c r="BB27" s="159"/>
      <c r="BC27" s="159">
        <f t="shared" si="17"/>
        <v>0</v>
      </c>
      <c r="BD27" s="159"/>
      <c r="BE27" s="159">
        <f t="shared" si="18"/>
        <v>0</v>
      </c>
      <c r="BF27" s="159"/>
      <c r="BG27" s="159">
        <f t="shared" si="19"/>
        <v>0</v>
      </c>
      <c r="BH27" s="159"/>
      <c r="BI27" s="159">
        <f t="shared" si="20"/>
        <v>0</v>
      </c>
      <c r="BJ27" s="159"/>
      <c r="BK27" s="159">
        <f t="shared" si="21"/>
        <v>0</v>
      </c>
      <c r="BL27" s="159"/>
      <c r="BM27" s="159">
        <f t="shared" si="22"/>
        <v>0</v>
      </c>
      <c r="BN27" s="159"/>
      <c r="BO27" s="159">
        <f t="shared" si="23"/>
        <v>0</v>
      </c>
      <c r="BP27" s="159"/>
      <c r="BQ27" s="159">
        <f t="shared" si="24"/>
        <v>0</v>
      </c>
      <c r="BR27" s="159"/>
      <c r="BS27" s="159">
        <f t="shared" si="25"/>
        <v>0</v>
      </c>
      <c r="BT27" s="159"/>
      <c r="BU27" s="159">
        <f t="shared" si="26"/>
        <v>0</v>
      </c>
      <c r="BV27" s="159"/>
      <c r="BW27" s="159">
        <f t="shared" si="27"/>
        <v>0</v>
      </c>
      <c r="BX27" s="159"/>
      <c r="BY27" s="159">
        <f t="shared" si="28"/>
        <v>0</v>
      </c>
      <c r="BZ27" s="159">
        <v>49427</v>
      </c>
      <c r="CA27" s="263">
        <f t="shared" si="29"/>
        <v>0</v>
      </c>
      <c r="CB27" s="5">
        <f t="shared" si="30"/>
        <v>0</v>
      </c>
    </row>
    <row r="28" spans="1:80" x14ac:dyDescent="0.25">
      <c r="A28" s="262" t="s">
        <v>33</v>
      </c>
      <c r="B28" s="159"/>
      <c r="C28" s="177" t="s">
        <v>358</v>
      </c>
      <c r="D28" s="159" t="s">
        <v>66</v>
      </c>
      <c r="E28" s="159" t="s">
        <v>66</v>
      </c>
      <c r="F28" s="159" t="s">
        <v>66</v>
      </c>
      <c r="G28" s="159" t="s">
        <v>66</v>
      </c>
      <c r="H28" s="159" t="s">
        <v>66</v>
      </c>
      <c r="I28" s="159" t="s">
        <v>1</v>
      </c>
      <c r="J28" s="159" t="s">
        <v>4</v>
      </c>
      <c r="K28" s="159" t="s">
        <v>43</v>
      </c>
      <c r="L28" s="159" t="s">
        <v>44</v>
      </c>
      <c r="M28" s="159">
        <v>2</v>
      </c>
      <c r="N28" s="159">
        <v>9</v>
      </c>
      <c r="O28" s="159">
        <v>5</v>
      </c>
      <c r="P28" s="159">
        <v>9</v>
      </c>
      <c r="Q28" s="159">
        <v>0</v>
      </c>
      <c r="R28" s="159">
        <v>0</v>
      </c>
      <c r="S28" s="159">
        <v>0</v>
      </c>
      <c r="T28" s="159">
        <v>1617</v>
      </c>
      <c r="U28" s="159">
        <f t="shared" si="0"/>
        <v>1.3085965160742106</v>
      </c>
      <c r="V28" s="159">
        <v>397</v>
      </c>
      <c r="W28" s="159">
        <f t="shared" si="1"/>
        <v>0.32128189046472583</v>
      </c>
      <c r="X28" s="159">
        <v>387</v>
      </c>
      <c r="Y28" s="159">
        <f t="shared" si="2"/>
        <v>0.31318914763186118</v>
      </c>
      <c r="Z28" s="159">
        <v>119</v>
      </c>
      <c r="AA28" s="159">
        <f t="shared" si="3"/>
        <v>9.6303639711089087E-2</v>
      </c>
      <c r="AB28" s="159">
        <v>50</v>
      </c>
      <c r="AC28" s="159">
        <f t="shared" si="4"/>
        <v>4.0463714164323143E-2</v>
      </c>
      <c r="AD28" s="159">
        <v>24</v>
      </c>
      <c r="AE28" s="159">
        <f t="shared" si="5"/>
        <v>1.9422582798875109E-2</v>
      </c>
      <c r="AF28" s="159">
        <v>23</v>
      </c>
      <c r="AG28" s="159">
        <f t="shared" si="6"/>
        <v>1.8613308515588647E-2</v>
      </c>
      <c r="AH28" s="159">
        <v>14</v>
      </c>
      <c r="AI28" s="159">
        <f t="shared" si="7"/>
        <v>1.1329839966010481E-2</v>
      </c>
      <c r="AJ28" s="159">
        <v>13</v>
      </c>
      <c r="AK28" s="159">
        <f t="shared" si="8"/>
        <v>1.0520565682724019E-2</v>
      </c>
      <c r="AL28" s="159">
        <v>25</v>
      </c>
      <c r="AM28" s="159">
        <f t="shared" si="9"/>
        <v>2.0231857082161572E-2</v>
      </c>
      <c r="AN28" s="159">
        <v>6</v>
      </c>
      <c r="AO28" s="159">
        <f t="shared" si="10"/>
        <v>4.8556456997187773E-3</v>
      </c>
      <c r="AP28" s="159">
        <v>2</v>
      </c>
      <c r="AQ28" s="159">
        <f t="shared" si="11"/>
        <v>1.6185485665729258E-3</v>
      </c>
      <c r="AR28" s="159">
        <v>2</v>
      </c>
      <c r="AS28" s="159">
        <f t="shared" si="12"/>
        <v>1.6185485665729258E-3</v>
      </c>
      <c r="AT28" s="159">
        <v>5</v>
      </c>
      <c r="AU28" s="159">
        <f t="shared" si="13"/>
        <v>4.0463714164323148E-3</v>
      </c>
      <c r="AV28" s="159">
        <v>4</v>
      </c>
      <c r="AW28" s="159">
        <f t="shared" si="14"/>
        <v>3.2370971331458515E-3</v>
      </c>
      <c r="AX28" s="159">
        <v>2</v>
      </c>
      <c r="AY28" s="159">
        <f t="shared" si="15"/>
        <v>1.6185485665729258E-3</v>
      </c>
      <c r="AZ28" s="159">
        <v>3</v>
      </c>
      <c r="BA28" s="159">
        <f t="shared" si="16"/>
        <v>2.4278228498593886E-3</v>
      </c>
      <c r="BB28" s="159">
        <v>1</v>
      </c>
      <c r="BC28" s="159">
        <f t="shared" si="17"/>
        <v>8.0927428328646288E-4</v>
      </c>
      <c r="BD28" s="159">
        <v>0</v>
      </c>
      <c r="BE28" s="159">
        <f t="shared" si="18"/>
        <v>0</v>
      </c>
      <c r="BF28" s="159">
        <v>0</v>
      </c>
      <c r="BG28" s="159">
        <f t="shared" si="19"/>
        <v>0</v>
      </c>
      <c r="BH28" s="159">
        <v>0</v>
      </c>
      <c r="BI28" s="159">
        <f t="shared" si="20"/>
        <v>0</v>
      </c>
      <c r="BJ28" s="159">
        <v>0</v>
      </c>
      <c r="BK28" s="159">
        <f t="shared" si="21"/>
        <v>0</v>
      </c>
      <c r="BL28" s="159">
        <v>0</v>
      </c>
      <c r="BM28" s="159">
        <f t="shared" si="22"/>
        <v>0</v>
      </c>
      <c r="BN28" s="159">
        <v>0</v>
      </c>
      <c r="BO28" s="159">
        <f t="shared" si="23"/>
        <v>0</v>
      </c>
      <c r="BP28" s="159">
        <v>0</v>
      </c>
      <c r="BQ28" s="159">
        <f t="shared" si="24"/>
        <v>0</v>
      </c>
      <c r="BR28" s="159">
        <v>0</v>
      </c>
      <c r="BS28" s="159">
        <f t="shared" si="25"/>
        <v>0</v>
      </c>
      <c r="BT28" s="159">
        <v>6</v>
      </c>
      <c r="BU28" s="159">
        <f t="shared" si="26"/>
        <v>4.8556456997187773E-3</v>
      </c>
      <c r="BV28" s="159">
        <v>0</v>
      </c>
      <c r="BW28" s="159">
        <f t="shared" si="27"/>
        <v>0</v>
      </c>
      <c r="BX28" s="159">
        <v>5</v>
      </c>
      <c r="BY28" s="159">
        <f t="shared" si="28"/>
        <v>4.0463714164323148E-3</v>
      </c>
      <c r="BZ28" s="159">
        <v>49427</v>
      </c>
      <c r="CA28" s="263">
        <f t="shared" si="29"/>
        <v>2705</v>
      </c>
      <c r="CB28" s="5">
        <f t="shared" si="30"/>
        <v>2.1890869362898826</v>
      </c>
    </row>
    <row r="29" spans="1:80" x14ac:dyDescent="0.25">
      <c r="A29" s="262" t="s">
        <v>33</v>
      </c>
      <c r="B29" s="159"/>
      <c r="C29" s="177" t="s">
        <v>359</v>
      </c>
      <c r="D29" s="159" t="s">
        <v>66</v>
      </c>
      <c r="E29" s="159" t="s">
        <v>66</v>
      </c>
      <c r="F29" s="159" t="s">
        <v>66</v>
      </c>
      <c r="G29" s="159" t="s">
        <v>66</v>
      </c>
      <c r="H29" s="159" t="s">
        <v>66</v>
      </c>
      <c r="I29" s="159" t="s">
        <v>26</v>
      </c>
      <c r="J29" s="159" t="s">
        <v>4</v>
      </c>
      <c r="K29" s="159" t="s">
        <v>43</v>
      </c>
      <c r="L29" s="159" t="s">
        <v>44</v>
      </c>
      <c r="M29" s="159">
        <v>2</v>
      </c>
      <c r="N29" s="159">
        <v>9</v>
      </c>
      <c r="O29" s="159">
        <v>5</v>
      </c>
      <c r="P29" s="159">
        <v>9</v>
      </c>
      <c r="Q29" s="159">
        <v>0</v>
      </c>
      <c r="R29" s="159">
        <v>0</v>
      </c>
      <c r="S29" s="159">
        <v>0</v>
      </c>
      <c r="T29" s="159"/>
      <c r="U29" s="159">
        <f t="shared" si="0"/>
        <v>0</v>
      </c>
      <c r="V29" s="159"/>
      <c r="W29" s="159">
        <f t="shared" si="1"/>
        <v>0</v>
      </c>
      <c r="X29" s="159"/>
      <c r="Y29" s="159">
        <f t="shared" si="2"/>
        <v>0</v>
      </c>
      <c r="Z29" s="159"/>
      <c r="AA29" s="159">
        <f t="shared" si="3"/>
        <v>0</v>
      </c>
      <c r="AB29" s="159"/>
      <c r="AC29" s="159">
        <f t="shared" si="4"/>
        <v>0</v>
      </c>
      <c r="AD29" s="159"/>
      <c r="AE29" s="159">
        <f t="shared" si="5"/>
        <v>0</v>
      </c>
      <c r="AF29" s="159"/>
      <c r="AG29" s="159">
        <f t="shared" si="6"/>
        <v>0</v>
      </c>
      <c r="AH29" s="159"/>
      <c r="AI29" s="159">
        <f t="shared" si="7"/>
        <v>0</v>
      </c>
      <c r="AJ29" s="159"/>
      <c r="AK29" s="159">
        <f t="shared" si="8"/>
        <v>0</v>
      </c>
      <c r="AL29" s="159"/>
      <c r="AM29" s="159">
        <f t="shared" si="9"/>
        <v>0</v>
      </c>
      <c r="AN29" s="159"/>
      <c r="AO29" s="159">
        <f t="shared" si="10"/>
        <v>0</v>
      </c>
      <c r="AP29" s="159"/>
      <c r="AQ29" s="159">
        <f t="shared" si="11"/>
        <v>0</v>
      </c>
      <c r="AR29" s="159"/>
      <c r="AS29" s="159">
        <f t="shared" si="12"/>
        <v>0</v>
      </c>
      <c r="AT29" s="159"/>
      <c r="AU29" s="159">
        <f t="shared" si="13"/>
        <v>0</v>
      </c>
      <c r="AV29" s="159"/>
      <c r="AW29" s="159">
        <f t="shared" si="14"/>
        <v>0</v>
      </c>
      <c r="AX29" s="159"/>
      <c r="AY29" s="159">
        <f t="shared" si="15"/>
        <v>0</v>
      </c>
      <c r="AZ29" s="159"/>
      <c r="BA29" s="159">
        <f t="shared" si="16"/>
        <v>0</v>
      </c>
      <c r="BB29" s="159"/>
      <c r="BC29" s="159">
        <f t="shared" si="17"/>
        <v>0</v>
      </c>
      <c r="BD29" s="159"/>
      <c r="BE29" s="159">
        <f t="shared" si="18"/>
        <v>0</v>
      </c>
      <c r="BF29" s="159"/>
      <c r="BG29" s="159">
        <f t="shared" si="19"/>
        <v>0</v>
      </c>
      <c r="BH29" s="159"/>
      <c r="BI29" s="159">
        <f t="shared" si="20"/>
        <v>0</v>
      </c>
      <c r="BJ29" s="159"/>
      <c r="BK29" s="159">
        <f t="shared" si="21"/>
        <v>0</v>
      </c>
      <c r="BL29" s="159"/>
      <c r="BM29" s="159">
        <f t="shared" si="22"/>
        <v>0</v>
      </c>
      <c r="BN29" s="159"/>
      <c r="BO29" s="159">
        <f t="shared" si="23"/>
        <v>0</v>
      </c>
      <c r="BP29" s="159"/>
      <c r="BQ29" s="159">
        <f t="shared" si="24"/>
        <v>0</v>
      </c>
      <c r="BR29" s="159"/>
      <c r="BS29" s="159">
        <f t="shared" si="25"/>
        <v>0</v>
      </c>
      <c r="BT29" s="159"/>
      <c r="BU29" s="159">
        <f t="shared" si="26"/>
        <v>0</v>
      </c>
      <c r="BV29" s="159"/>
      <c r="BW29" s="159">
        <f t="shared" si="27"/>
        <v>0</v>
      </c>
      <c r="BX29" s="159"/>
      <c r="BY29" s="159">
        <f t="shared" si="28"/>
        <v>0</v>
      </c>
      <c r="BZ29" s="159">
        <v>49427</v>
      </c>
      <c r="CA29" s="263">
        <f t="shared" si="29"/>
        <v>0</v>
      </c>
      <c r="CB29" s="5">
        <f t="shared" si="30"/>
        <v>0</v>
      </c>
    </row>
    <row r="30" spans="1:80" x14ac:dyDescent="0.25">
      <c r="A30" s="262" t="s">
        <v>23</v>
      </c>
      <c r="B30" s="159"/>
      <c r="C30" s="177" t="s">
        <v>360</v>
      </c>
      <c r="D30" s="159" t="s">
        <v>66</v>
      </c>
      <c r="E30" s="159" t="s">
        <v>66</v>
      </c>
      <c r="F30" s="159" t="s">
        <v>66</v>
      </c>
      <c r="G30" s="159" t="s">
        <v>66</v>
      </c>
      <c r="H30" s="159" t="s">
        <v>66</v>
      </c>
      <c r="I30" s="159" t="s">
        <v>1</v>
      </c>
      <c r="J30" s="159" t="s">
        <v>4</v>
      </c>
      <c r="K30" s="159" t="s">
        <v>24</v>
      </c>
      <c r="L30" s="159" t="s">
        <v>25</v>
      </c>
      <c r="M30" s="159">
        <v>2.1</v>
      </c>
      <c r="N30" s="159">
        <v>5</v>
      </c>
      <c r="O30" s="159">
        <v>3</v>
      </c>
      <c r="P30" s="159">
        <v>5</v>
      </c>
      <c r="Q30" s="159">
        <v>0</v>
      </c>
      <c r="R30" s="159">
        <v>2</v>
      </c>
      <c r="S30" s="159">
        <v>1</v>
      </c>
      <c r="T30" s="159"/>
      <c r="U30" s="159">
        <f t="shared" si="0"/>
        <v>0</v>
      </c>
      <c r="V30" s="159"/>
      <c r="W30" s="159">
        <f t="shared" si="1"/>
        <v>0</v>
      </c>
      <c r="X30" s="159"/>
      <c r="Y30" s="159">
        <f t="shared" si="2"/>
        <v>0</v>
      </c>
      <c r="Z30" s="159"/>
      <c r="AA30" s="159">
        <f t="shared" si="3"/>
        <v>0</v>
      </c>
      <c r="AB30" s="159"/>
      <c r="AC30" s="159">
        <f t="shared" si="4"/>
        <v>0</v>
      </c>
      <c r="AD30" s="159"/>
      <c r="AE30" s="159">
        <f t="shared" si="5"/>
        <v>0</v>
      </c>
      <c r="AF30" s="159"/>
      <c r="AG30" s="159">
        <f t="shared" si="6"/>
        <v>0</v>
      </c>
      <c r="AH30" s="159"/>
      <c r="AI30" s="159">
        <f t="shared" si="7"/>
        <v>0</v>
      </c>
      <c r="AJ30" s="159"/>
      <c r="AK30" s="159">
        <f t="shared" si="8"/>
        <v>0</v>
      </c>
      <c r="AL30" s="159"/>
      <c r="AM30" s="159">
        <f t="shared" si="9"/>
        <v>0</v>
      </c>
      <c r="AN30" s="159"/>
      <c r="AO30" s="159">
        <f t="shared" si="10"/>
        <v>0</v>
      </c>
      <c r="AP30" s="159"/>
      <c r="AQ30" s="159">
        <f t="shared" si="11"/>
        <v>0</v>
      </c>
      <c r="AR30" s="159"/>
      <c r="AS30" s="159">
        <f t="shared" si="12"/>
        <v>0</v>
      </c>
      <c r="AT30" s="159"/>
      <c r="AU30" s="159">
        <f t="shared" si="13"/>
        <v>0</v>
      </c>
      <c r="AV30" s="159"/>
      <c r="AW30" s="159">
        <f t="shared" si="14"/>
        <v>0</v>
      </c>
      <c r="AX30" s="159"/>
      <c r="AY30" s="159">
        <f t="shared" si="15"/>
        <v>0</v>
      </c>
      <c r="AZ30" s="159"/>
      <c r="BA30" s="159">
        <f t="shared" si="16"/>
        <v>0</v>
      </c>
      <c r="BB30" s="159"/>
      <c r="BC30" s="159">
        <f t="shared" si="17"/>
        <v>0</v>
      </c>
      <c r="BD30" s="159"/>
      <c r="BE30" s="159">
        <f t="shared" si="18"/>
        <v>0</v>
      </c>
      <c r="BF30" s="159"/>
      <c r="BG30" s="159">
        <f t="shared" si="19"/>
        <v>0</v>
      </c>
      <c r="BH30" s="159"/>
      <c r="BI30" s="159">
        <f t="shared" si="20"/>
        <v>0</v>
      </c>
      <c r="BJ30" s="159"/>
      <c r="BK30" s="159">
        <f t="shared" si="21"/>
        <v>0</v>
      </c>
      <c r="BL30" s="159"/>
      <c r="BM30" s="159">
        <f t="shared" si="22"/>
        <v>0</v>
      </c>
      <c r="BN30" s="159"/>
      <c r="BO30" s="159">
        <f t="shared" si="23"/>
        <v>0</v>
      </c>
      <c r="BP30" s="159"/>
      <c r="BQ30" s="159">
        <f t="shared" si="24"/>
        <v>0</v>
      </c>
      <c r="BR30" s="159"/>
      <c r="BS30" s="159">
        <f t="shared" si="25"/>
        <v>0</v>
      </c>
      <c r="BT30" s="159"/>
      <c r="BU30" s="159">
        <f t="shared" si="26"/>
        <v>0</v>
      </c>
      <c r="BV30" s="159"/>
      <c r="BW30" s="159">
        <f t="shared" si="27"/>
        <v>0</v>
      </c>
      <c r="BX30" s="159"/>
      <c r="BY30" s="159">
        <f t="shared" si="28"/>
        <v>0</v>
      </c>
      <c r="BZ30" s="159">
        <v>49427</v>
      </c>
      <c r="CA30" s="263">
        <f t="shared" si="29"/>
        <v>0</v>
      </c>
      <c r="CB30" s="5">
        <f t="shared" si="30"/>
        <v>0</v>
      </c>
    </row>
    <row r="31" spans="1:80" x14ac:dyDescent="0.25">
      <c r="A31" s="262" t="s">
        <v>23</v>
      </c>
      <c r="B31" s="159"/>
      <c r="C31" s="177" t="s">
        <v>362</v>
      </c>
      <c r="D31" s="159" t="s">
        <v>66</v>
      </c>
      <c r="E31" s="159" t="s">
        <v>66</v>
      </c>
      <c r="F31" s="159" t="s">
        <v>66</v>
      </c>
      <c r="G31" s="159" t="s">
        <v>66</v>
      </c>
      <c r="H31" s="159" t="s">
        <v>66</v>
      </c>
      <c r="I31" s="159" t="s">
        <v>26</v>
      </c>
      <c r="J31" s="159" t="s">
        <v>4</v>
      </c>
      <c r="K31" s="159" t="s">
        <v>24</v>
      </c>
      <c r="L31" s="159" t="s">
        <v>25</v>
      </c>
      <c r="M31" s="159">
        <v>2.1</v>
      </c>
      <c r="N31" s="159">
        <v>5</v>
      </c>
      <c r="O31" s="159">
        <v>3</v>
      </c>
      <c r="P31" s="159">
        <v>5</v>
      </c>
      <c r="Q31" s="159">
        <v>0</v>
      </c>
      <c r="R31" s="159">
        <v>2</v>
      </c>
      <c r="S31" s="159">
        <v>1</v>
      </c>
      <c r="T31" s="159"/>
      <c r="U31" s="159">
        <f t="shared" si="0"/>
        <v>0</v>
      </c>
      <c r="V31" s="159"/>
      <c r="W31" s="159">
        <f t="shared" si="1"/>
        <v>0</v>
      </c>
      <c r="X31" s="159"/>
      <c r="Y31" s="159">
        <f t="shared" si="2"/>
        <v>0</v>
      </c>
      <c r="Z31" s="159"/>
      <c r="AA31" s="159">
        <f t="shared" si="3"/>
        <v>0</v>
      </c>
      <c r="AB31" s="159"/>
      <c r="AC31" s="159">
        <f t="shared" si="4"/>
        <v>0</v>
      </c>
      <c r="AD31" s="159"/>
      <c r="AE31" s="159">
        <f t="shared" si="5"/>
        <v>0</v>
      </c>
      <c r="AF31" s="159"/>
      <c r="AG31" s="159">
        <f t="shared" si="6"/>
        <v>0</v>
      </c>
      <c r="AH31" s="159"/>
      <c r="AI31" s="159">
        <f t="shared" si="7"/>
        <v>0</v>
      </c>
      <c r="AJ31" s="159"/>
      <c r="AK31" s="159">
        <f t="shared" si="8"/>
        <v>0</v>
      </c>
      <c r="AL31" s="159"/>
      <c r="AM31" s="159">
        <f t="shared" si="9"/>
        <v>0</v>
      </c>
      <c r="AN31" s="159"/>
      <c r="AO31" s="159">
        <f t="shared" si="10"/>
        <v>0</v>
      </c>
      <c r="AP31" s="159"/>
      <c r="AQ31" s="159">
        <f t="shared" si="11"/>
        <v>0</v>
      </c>
      <c r="AR31" s="159"/>
      <c r="AS31" s="159">
        <f t="shared" si="12"/>
        <v>0</v>
      </c>
      <c r="AT31" s="159"/>
      <c r="AU31" s="159">
        <f t="shared" si="13"/>
        <v>0</v>
      </c>
      <c r="AV31" s="159"/>
      <c r="AW31" s="159">
        <f t="shared" si="14"/>
        <v>0</v>
      </c>
      <c r="AX31" s="159"/>
      <c r="AY31" s="159">
        <f t="shared" si="15"/>
        <v>0</v>
      </c>
      <c r="AZ31" s="159"/>
      <c r="BA31" s="159">
        <f t="shared" si="16"/>
        <v>0</v>
      </c>
      <c r="BB31" s="159"/>
      <c r="BC31" s="159">
        <f t="shared" si="17"/>
        <v>0</v>
      </c>
      <c r="BD31" s="159"/>
      <c r="BE31" s="159">
        <f t="shared" si="18"/>
        <v>0</v>
      </c>
      <c r="BF31" s="159"/>
      <c r="BG31" s="159">
        <f t="shared" si="19"/>
        <v>0</v>
      </c>
      <c r="BH31" s="159"/>
      <c r="BI31" s="159">
        <f t="shared" si="20"/>
        <v>0</v>
      </c>
      <c r="BJ31" s="159"/>
      <c r="BK31" s="159">
        <f t="shared" si="21"/>
        <v>0</v>
      </c>
      <c r="BL31" s="159"/>
      <c r="BM31" s="159">
        <f t="shared" si="22"/>
        <v>0</v>
      </c>
      <c r="BN31" s="159"/>
      <c r="BO31" s="159">
        <f t="shared" si="23"/>
        <v>0</v>
      </c>
      <c r="BP31" s="159"/>
      <c r="BQ31" s="159">
        <f t="shared" si="24"/>
        <v>0</v>
      </c>
      <c r="BR31" s="159"/>
      <c r="BS31" s="159">
        <f t="shared" si="25"/>
        <v>0</v>
      </c>
      <c r="BT31" s="159"/>
      <c r="BU31" s="159">
        <f t="shared" si="26"/>
        <v>0</v>
      </c>
      <c r="BV31" s="159"/>
      <c r="BW31" s="159">
        <f t="shared" si="27"/>
        <v>0</v>
      </c>
      <c r="BX31" s="159"/>
      <c r="BY31" s="159">
        <f t="shared" si="28"/>
        <v>0</v>
      </c>
      <c r="BZ31" s="159">
        <v>49427</v>
      </c>
      <c r="CA31" s="263">
        <f t="shared" si="29"/>
        <v>0</v>
      </c>
      <c r="CB31" s="5">
        <f t="shared" si="30"/>
        <v>0</v>
      </c>
    </row>
    <row r="32" spans="1:80" x14ac:dyDescent="0.25">
      <c r="A32" s="262" t="s">
        <v>23</v>
      </c>
      <c r="B32" s="159"/>
      <c r="C32" s="177" t="s">
        <v>361</v>
      </c>
      <c r="D32" s="159" t="s">
        <v>66</v>
      </c>
      <c r="E32" s="159" t="s">
        <v>66</v>
      </c>
      <c r="F32" s="159" t="s">
        <v>66</v>
      </c>
      <c r="G32" s="159" t="s">
        <v>66</v>
      </c>
      <c r="H32" s="159" t="s">
        <v>66</v>
      </c>
      <c r="I32" s="159" t="s">
        <v>1</v>
      </c>
      <c r="J32" s="159" t="s">
        <v>4</v>
      </c>
      <c r="K32" s="159" t="s">
        <v>24</v>
      </c>
      <c r="L32" s="159" t="s">
        <v>25</v>
      </c>
      <c r="M32" s="159">
        <v>2.1</v>
      </c>
      <c r="N32" s="159">
        <v>5</v>
      </c>
      <c r="O32" s="159">
        <v>5</v>
      </c>
      <c r="P32" s="159">
        <v>5</v>
      </c>
      <c r="Q32" s="159">
        <v>0</v>
      </c>
      <c r="R32" s="159">
        <v>2</v>
      </c>
      <c r="S32" s="159">
        <v>1</v>
      </c>
      <c r="T32" s="159"/>
      <c r="U32" s="159">
        <f t="shared" si="0"/>
        <v>0</v>
      </c>
      <c r="V32" s="159"/>
      <c r="W32" s="159">
        <f t="shared" si="1"/>
        <v>0</v>
      </c>
      <c r="X32" s="159"/>
      <c r="Y32" s="159">
        <f t="shared" si="2"/>
        <v>0</v>
      </c>
      <c r="Z32" s="159"/>
      <c r="AA32" s="159">
        <f t="shared" si="3"/>
        <v>0</v>
      </c>
      <c r="AB32" s="159"/>
      <c r="AC32" s="159">
        <f t="shared" si="4"/>
        <v>0</v>
      </c>
      <c r="AD32" s="159"/>
      <c r="AE32" s="159">
        <f t="shared" si="5"/>
        <v>0</v>
      </c>
      <c r="AF32" s="159"/>
      <c r="AG32" s="159">
        <f t="shared" si="6"/>
        <v>0</v>
      </c>
      <c r="AH32" s="159"/>
      <c r="AI32" s="159">
        <f t="shared" si="7"/>
        <v>0</v>
      </c>
      <c r="AJ32" s="159"/>
      <c r="AK32" s="159">
        <f t="shared" si="8"/>
        <v>0</v>
      </c>
      <c r="AL32" s="159"/>
      <c r="AM32" s="159">
        <f t="shared" si="9"/>
        <v>0</v>
      </c>
      <c r="AN32" s="159"/>
      <c r="AO32" s="159">
        <f t="shared" si="10"/>
        <v>0</v>
      </c>
      <c r="AP32" s="159"/>
      <c r="AQ32" s="159">
        <f t="shared" si="11"/>
        <v>0</v>
      </c>
      <c r="AR32" s="159"/>
      <c r="AS32" s="159">
        <f t="shared" si="12"/>
        <v>0</v>
      </c>
      <c r="AT32" s="159"/>
      <c r="AU32" s="159">
        <f t="shared" si="13"/>
        <v>0</v>
      </c>
      <c r="AV32" s="159"/>
      <c r="AW32" s="159">
        <f t="shared" si="14"/>
        <v>0</v>
      </c>
      <c r="AX32" s="159"/>
      <c r="AY32" s="159">
        <f t="shared" si="15"/>
        <v>0</v>
      </c>
      <c r="AZ32" s="159"/>
      <c r="BA32" s="159">
        <f t="shared" si="16"/>
        <v>0</v>
      </c>
      <c r="BB32" s="159"/>
      <c r="BC32" s="159">
        <f t="shared" si="17"/>
        <v>0</v>
      </c>
      <c r="BD32" s="159"/>
      <c r="BE32" s="159">
        <f t="shared" si="18"/>
        <v>0</v>
      </c>
      <c r="BF32" s="159"/>
      <c r="BG32" s="159">
        <f t="shared" si="19"/>
        <v>0</v>
      </c>
      <c r="BH32" s="159"/>
      <c r="BI32" s="159">
        <f t="shared" si="20"/>
        <v>0</v>
      </c>
      <c r="BJ32" s="159"/>
      <c r="BK32" s="159">
        <f t="shared" si="21"/>
        <v>0</v>
      </c>
      <c r="BL32" s="159"/>
      <c r="BM32" s="159">
        <f t="shared" si="22"/>
        <v>0</v>
      </c>
      <c r="BN32" s="159"/>
      <c r="BO32" s="159">
        <f t="shared" si="23"/>
        <v>0</v>
      </c>
      <c r="BP32" s="159"/>
      <c r="BQ32" s="159">
        <f t="shared" si="24"/>
        <v>0</v>
      </c>
      <c r="BR32" s="159"/>
      <c r="BS32" s="159">
        <f t="shared" si="25"/>
        <v>0</v>
      </c>
      <c r="BT32" s="159"/>
      <c r="BU32" s="159">
        <f t="shared" si="26"/>
        <v>0</v>
      </c>
      <c r="BV32" s="159"/>
      <c r="BW32" s="159">
        <f t="shared" si="27"/>
        <v>0</v>
      </c>
      <c r="BX32" s="159"/>
      <c r="BY32" s="159">
        <f t="shared" si="28"/>
        <v>0</v>
      </c>
      <c r="BZ32" s="159">
        <v>49427</v>
      </c>
      <c r="CA32" s="263">
        <f t="shared" si="29"/>
        <v>0</v>
      </c>
      <c r="CB32" s="5">
        <f t="shared" si="30"/>
        <v>0</v>
      </c>
    </row>
    <row r="33" spans="1:80" x14ac:dyDescent="0.25">
      <c r="A33" s="262" t="s">
        <v>23</v>
      </c>
      <c r="B33" s="159"/>
      <c r="C33" s="177" t="s">
        <v>363</v>
      </c>
      <c r="D33" s="159" t="s">
        <v>66</v>
      </c>
      <c r="E33" s="159" t="s">
        <v>66</v>
      </c>
      <c r="F33" s="159" t="s">
        <v>66</v>
      </c>
      <c r="G33" s="159" t="s">
        <v>66</v>
      </c>
      <c r="H33" s="159" t="s">
        <v>66</v>
      </c>
      <c r="I33" s="159" t="s">
        <v>26</v>
      </c>
      <c r="J33" s="159" t="s">
        <v>4</v>
      </c>
      <c r="K33" s="159" t="s">
        <v>24</v>
      </c>
      <c r="L33" s="159" t="s">
        <v>25</v>
      </c>
      <c r="M33" s="159">
        <v>2.1</v>
      </c>
      <c r="N33" s="159">
        <v>5</v>
      </c>
      <c r="O33" s="159">
        <v>5</v>
      </c>
      <c r="P33" s="159">
        <v>5</v>
      </c>
      <c r="Q33" s="159">
        <v>0</v>
      </c>
      <c r="R33" s="159">
        <v>2</v>
      </c>
      <c r="S33" s="159">
        <v>1</v>
      </c>
      <c r="T33" s="159">
        <v>64</v>
      </c>
      <c r="U33" s="159">
        <f t="shared" si="0"/>
        <v>5.1793554130333624E-2</v>
      </c>
      <c r="V33" s="159">
        <v>39</v>
      </c>
      <c r="W33" s="159">
        <f t="shared" si="1"/>
        <v>3.1561697048172056E-2</v>
      </c>
      <c r="X33" s="159">
        <v>26</v>
      </c>
      <c r="Y33" s="159">
        <f t="shared" si="2"/>
        <v>2.1041131365448038E-2</v>
      </c>
      <c r="Z33" s="159">
        <v>4</v>
      </c>
      <c r="AA33" s="159">
        <f t="shared" si="3"/>
        <v>3.2370971331458515E-3</v>
      </c>
      <c r="AB33" s="159">
        <v>10</v>
      </c>
      <c r="AC33" s="159">
        <f t="shared" si="4"/>
        <v>8.0927428328646297E-3</v>
      </c>
      <c r="AD33" s="159">
        <v>0</v>
      </c>
      <c r="AE33" s="159">
        <f t="shared" si="5"/>
        <v>0</v>
      </c>
      <c r="AF33" s="159">
        <v>2</v>
      </c>
      <c r="AG33" s="159">
        <f t="shared" si="6"/>
        <v>1.6185485665729258E-3</v>
      </c>
      <c r="AH33" s="159">
        <v>0</v>
      </c>
      <c r="AI33" s="159">
        <f t="shared" si="7"/>
        <v>0</v>
      </c>
      <c r="AJ33" s="159">
        <v>0</v>
      </c>
      <c r="AK33" s="159">
        <f t="shared" si="8"/>
        <v>0</v>
      </c>
      <c r="AL33" s="159">
        <v>2</v>
      </c>
      <c r="AM33" s="159">
        <f t="shared" si="9"/>
        <v>1.6185485665729258E-3</v>
      </c>
      <c r="AN33" s="159">
        <v>0</v>
      </c>
      <c r="AO33" s="159">
        <f t="shared" si="10"/>
        <v>0</v>
      </c>
      <c r="AP33" s="159">
        <v>0</v>
      </c>
      <c r="AQ33" s="159">
        <f t="shared" si="11"/>
        <v>0</v>
      </c>
      <c r="AR33" s="159">
        <v>0</v>
      </c>
      <c r="AS33" s="159">
        <f t="shared" si="12"/>
        <v>0</v>
      </c>
      <c r="AT33" s="159">
        <v>0</v>
      </c>
      <c r="AU33" s="159">
        <f t="shared" si="13"/>
        <v>0</v>
      </c>
      <c r="AV33" s="159">
        <v>1</v>
      </c>
      <c r="AW33" s="159">
        <f t="shared" si="14"/>
        <v>8.0927428328646288E-4</v>
      </c>
      <c r="AX33" s="159">
        <v>0</v>
      </c>
      <c r="AY33" s="159">
        <f t="shared" si="15"/>
        <v>0</v>
      </c>
      <c r="AZ33" s="159">
        <v>0</v>
      </c>
      <c r="BA33" s="159">
        <f t="shared" si="16"/>
        <v>0</v>
      </c>
      <c r="BB33" s="159">
        <v>0</v>
      </c>
      <c r="BC33" s="159">
        <f t="shared" si="17"/>
        <v>0</v>
      </c>
      <c r="BD33" s="159">
        <v>0</v>
      </c>
      <c r="BE33" s="159">
        <f t="shared" si="18"/>
        <v>0</v>
      </c>
      <c r="BF33" s="159">
        <v>0</v>
      </c>
      <c r="BG33" s="159">
        <f t="shared" si="19"/>
        <v>0</v>
      </c>
      <c r="BH33" s="159">
        <v>0</v>
      </c>
      <c r="BI33" s="159">
        <f t="shared" si="20"/>
        <v>0</v>
      </c>
      <c r="BJ33" s="159">
        <v>0</v>
      </c>
      <c r="BK33" s="159">
        <f t="shared" si="21"/>
        <v>0</v>
      </c>
      <c r="BL33" s="159">
        <v>0</v>
      </c>
      <c r="BM33" s="159">
        <f t="shared" si="22"/>
        <v>0</v>
      </c>
      <c r="BN33" s="159">
        <v>0</v>
      </c>
      <c r="BO33" s="159">
        <f t="shared" si="23"/>
        <v>0</v>
      </c>
      <c r="BP33" s="159">
        <v>0</v>
      </c>
      <c r="BQ33" s="159">
        <f t="shared" si="24"/>
        <v>0</v>
      </c>
      <c r="BR33" s="159">
        <v>0</v>
      </c>
      <c r="BS33" s="159">
        <f t="shared" si="25"/>
        <v>0</v>
      </c>
      <c r="BT33" s="159">
        <v>0</v>
      </c>
      <c r="BU33" s="159">
        <f t="shared" si="26"/>
        <v>0</v>
      </c>
      <c r="BV33" s="159">
        <v>0</v>
      </c>
      <c r="BW33" s="159">
        <f t="shared" si="27"/>
        <v>0</v>
      </c>
      <c r="BX33" s="159">
        <v>0</v>
      </c>
      <c r="BY33" s="159">
        <f t="shared" si="28"/>
        <v>0</v>
      </c>
      <c r="BZ33" s="159">
        <v>49427</v>
      </c>
      <c r="CA33" s="263">
        <f t="shared" si="29"/>
        <v>148</v>
      </c>
      <c r="CB33" s="5">
        <f t="shared" si="30"/>
        <v>0.11977259392639651</v>
      </c>
    </row>
    <row r="34" spans="1:80" s="1" customFormat="1" ht="15.75" thickBot="1" x14ac:dyDescent="0.3">
      <c r="A34" s="264"/>
      <c r="B34" s="160"/>
      <c r="C34" s="160"/>
      <c r="D34" s="160"/>
      <c r="E34" s="160"/>
      <c r="F34" s="160"/>
      <c r="G34" s="160"/>
      <c r="H34" s="160"/>
      <c r="I34" s="160"/>
      <c r="J34" s="160"/>
      <c r="K34" s="160"/>
      <c r="L34" s="160"/>
      <c r="M34" s="160"/>
      <c r="N34" s="160"/>
      <c r="O34" s="160"/>
      <c r="P34" s="160"/>
      <c r="Q34" s="160"/>
      <c r="R34" s="160"/>
      <c r="S34" s="160"/>
      <c r="T34" s="160"/>
      <c r="U34" s="160">
        <f t="shared" si="0"/>
        <v>0</v>
      </c>
      <c r="V34" s="160"/>
      <c r="W34" s="160">
        <f t="shared" si="1"/>
        <v>0</v>
      </c>
      <c r="X34" s="160"/>
      <c r="Y34" s="160">
        <f t="shared" si="2"/>
        <v>0</v>
      </c>
      <c r="Z34" s="160"/>
      <c r="AA34" s="160">
        <f t="shared" si="3"/>
        <v>0</v>
      </c>
      <c r="AB34" s="160"/>
      <c r="AC34" s="160">
        <f t="shared" si="4"/>
        <v>0</v>
      </c>
      <c r="AD34" s="160"/>
      <c r="AE34" s="160">
        <f t="shared" si="5"/>
        <v>0</v>
      </c>
      <c r="AF34" s="160"/>
      <c r="AG34" s="160">
        <f t="shared" si="6"/>
        <v>0</v>
      </c>
      <c r="AH34" s="160"/>
      <c r="AI34" s="160">
        <f t="shared" si="7"/>
        <v>0</v>
      </c>
      <c r="AJ34" s="160"/>
      <c r="AK34" s="160">
        <f t="shared" si="8"/>
        <v>0</v>
      </c>
      <c r="AL34" s="160"/>
      <c r="AM34" s="160">
        <f t="shared" si="9"/>
        <v>0</v>
      </c>
      <c r="AN34" s="160"/>
      <c r="AO34" s="160">
        <f t="shared" si="10"/>
        <v>0</v>
      </c>
      <c r="AP34" s="160"/>
      <c r="AQ34" s="160">
        <f t="shared" si="11"/>
        <v>0</v>
      </c>
      <c r="AR34" s="160"/>
      <c r="AS34" s="160">
        <f t="shared" si="12"/>
        <v>0</v>
      </c>
      <c r="AT34" s="160"/>
      <c r="AU34" s="160">
        <f t="shared" si="13"/>
        <v>0</v>
      </c>
      <c r="AV34" s="160"/>
      <c r="AW34" s="160">
        <f t="shared" si="14"/>
        <v>0</v>
      </c>
      <c r="AX34" s="160"/>
      <c r="AY34" s="160">
        <f t="shared" si="15"/>
        <v>0</v>
      </c>
      <c r="AZ34" s="160"/>
      <c r="BA34" s="160">
        <f t="shared" si="16"/>
        <v>0</v>
      </c>
      <c r="BB34" s="160"/>
      <c r="BC34" s="160">
        <f t="shared" si="17"/>
        <v>0</v>
      </c>
      <c r="BD34" s="160"/>
      <c r="BE34" s="160">
        <f t="shared" si="18"/>
        <v>0</v>
      </c>
      <c r="BF34" s="160"/>
      <c r="BG34" s="160">
        <f t="shared" si="19"/>
        <v>0</v>
      </c>
      <c r="BH34" s="160"/>
      <c r="BI34" s="160">
        <f t="shared" si="20"/>
        <v>0</v>
      </c>
      <c r="BJ34" s="160"/>
      <c r="BK34" s="160">
        <f t="shared" si="21"/>
        <v>0</v>
      </c>
      <c r="BL34" s="160"/>
      <c r="BM34" s="160">
        <f t="shared" si="22"/>
        <v>0</v>
      </c>
      <c r="BN34" s="160"/>
      <c r="BO34" s="160">
        <f t="shared" si="23"/>
        <v>0</v>
      </c>
      <c r="BP34" s="160"/>
      <c r="BQ34" s="160">
        <f t="shared" si="24"/>
        <v>0</v>
      </c>
      <c r="BR34" s="160"/>
      <c r="BS34" s="160">
        <f t="shared" si="25"/>
        <v>0</v>
      </c>
      <c r="BT34" s="160"/>
      <c r="BU34" s="160">
        <f t="shared" si="26"/>
        <v>0</v>
      </c>
      <c r="BV34" s="160"/>
      <c r="BW34" s="160">
        <f t="shared" si="27"/>
        <v>0</v>
      </c>
      <c r="BX34" s="160"/>
      <c r="BY34" s="160">
        <f t="shared" si="28"/>
        <v>0</v>
      </c>
      <c r="BZ34" s="160">
        <v>49427</v>
      </c>
      <c r="CA34" s="160">
        <f t="shared" si="29"/>
        <v>0</v>
      </c>
      <c r="CB34" s="8">
        <f t="shared" si="30"/>
        <v>0</v>
      </c>
    </row>
    <row r="35" spans="1:80" ht="15.75" thickBot="1" x14ac:dyDescent="0.3">
      <c r="A35" s="265" t="s">
        <v>183</v>
      </c>
      <c r="B35" s="254"/>
      <c r="C35" s="254"/>
      <c r="D35" s="254"/>
      <c r="E35" s="254"/>
      <c r="F35" s="254"/>
      <c r="G35" s="254"/>
      <c r="H35" s="254"/>
      <c r="I35" s="254"/>
      <c r="J35" s="254"/>
      <c r="K35" s="254"/>
      <c r="L35" s="254"/>
      <c r="M35" s="254"/>
      <c r="N35" s="254"/>
      <c r="O35" s="254"/>
      <c r="P35" s="254"/>
      <c r="Q35" s="254"/>
      <c r="R35" s="254"/>
      <c r="S35" s="254"/>
      <c r="T35" s="254"/>
      <c r="U35" s="254"/>
      <c r="V35" s="254"/>
      <c r="W35" s="254"/>
      <c r="X35" s="254"/>
      <c r="Y35" s="254"/>
      <c r="Z35" s="254"/>
      <c r="AA35" s="254"/>
      <c r="AB35" s="254"/>
      <c r="AC35" s="254"/>
      <c r="AD35" s="254"/>
      <c r="AE35" s="254"/>
      <c r="AF35" s="254"/>
      <c r="AG35" s="254"/>
      <c r="AH35" s="254"/>
      <c r="AI35" s="254"/>
      <c r="AJ35" s="254"/>
      <c r="AK35" s="254"/>
      <c r="AL35" s="254"/>
      <c r="AM35" s="254"/>
      <c r="AN35" s="254"/>
      <c r="AO35" s="254"/>
      <c r="AP35" s="254"/>
      <c r="AQ35" s="254"/>
      <c r="AR35" s="254"/>
      <c r="AS35" s="254"/>
      <c r="AT35" s="254"/>
      <c r="AU35" s="254"/>
      <c r="AV35" s="254"/>
      <c r="AW35" s="254"/>
      <c r="AX35" s="254"/>
      <c r="AY35" s="254"/>
      <c r="AZ35" s="254"/>
      <c r="BA35" s="254"/>
      <c r="BB35" s="254"/>
      <c r="BC35" s="254"/>
      <c r="BD35" s="254"/>
      <c r="BE35" s="254"/>
      <c r="BF35" s="254"/>
      <c r="BG35" s="254"/>
      <c r="BH35" s="254"/>
      <c r="BI35" s="254"/>
      <c r="BJ35" s="254"/>
      <c r="BK35" s="254"/>
      <c r="BL35" s="254"/>
      <c r="BM35" s="254"/>
      <c r="BN35" s="254"/>
      <c r="BO35" s="254"/>
      <c r="BP35" s="254"/>
      <c r="BQ35" s="254"/>
      <c r="BR35" s="254"/>
      <c r="BS35" s="254"/>
      <c r="BT35" s="254"/>
      <c r="BU35" s="254"/>
      <c r="BV35" s="254"/>
      <c r="BW35" s="254"/>
      <c r="BX35" s="254"/>
      <c r="BY35" s="254"/>
      <c r="BZ35" s="254"/>
      <c r="CA35" s="266"/>
      <c r="CB35" s="40"/>
    </row>
    <row r="36" spans="1:80" x14ac:dyDescent="0.25">
      <c r="A36" s="267" t="s">
        <v>31</v>
      </c>
      <c r="B36" s="254"/>
      <c r="C36" s="180" t="s">
        <v>364</v>
      </c>
      <c r="D36" s="254" t="s">
        <v>66</v>
      </c>
      <c r="E36" s="254" t="s">
        <v>66</v>
      </c>
      <c r="F36" s="254" t="s">
        <v>66</v>
      </c>
      <c r="G36" s="254" t="s">
        <v>66</v>
      </c>
      <c r="H36" s="254" t="s">
        <v>66</v>
      </c>
      <c r="I36" s="254" t="s">
        <v>1</v>
      </c>
      <c r="J36" s="254" t="s">
        <v>4</v>
      </c>
      <c r="K36" s="254" t="s">
        <v>18</v>
      </c>
      <c r="L36" s="254" t="s">
        <v>32</v>
      </c>
      <c r="M36" s="254">
        <v>1.6</v>
      </c>
      <c r="N36" s="254">
        <v>9</v>
      </c>
      <c r="O36" s="254">
        <v>5</v>
      </c>
      <c r="P36" s="254">
        <v>9</v>
      </c>
      <c r="Q36" s="254">
        <v>0</v>
      </c>
      <c r="R36" s="254">
        <v>0</v>
      </c>
      <c r="S36" s="254">
        <v>0</v>
      </c>
      <c r="T36" s="254">
        <v>19</v>
      </c>
      <c r="U36" s="254">
        <f t="shared" si="0"/>
        <v>1.5376211382442795E-2</v>
      </c>
      <c r="V36" s="254">
        <v>9</v>
      </c>
      <c r="W36" s="254">
        <f t="shared" si="1"/>
        <v>7.2834685495781664E-3</v>
      </c>
      <c r="X36" s="254">
        <v>11</v>
      </c>
      <c r="Y36" s="254">
        <f t="shared" si="2"/>
        <v>8.9020171161510921E-3</v>
      </c>
      <c r="Z36" s="254">
        <v>6</v>
      </c>
      <c r="AA36" s="254">
        <f t="shared" si="3"/>
        <v>4.8556456997187773E-3</v>
      </c>
      <c r="AB36" s="254">
        <v>3</v>
      </c>
      <c r="AC36" s="254">
        <f t="shared" si="4"/>
        <v>2.4278228498593886E-3</v>
      </c>
      <c r="AD36" s="254">
        <v>0</v>
      </c>
      <c r="AE36" s="254">
        <f t="shared" si="5"/>
        <v>0</v>
      </c>
      <c r="AF36" s="254">
        <v>3</v>
      </c>
      <c r="AG36" s="254">
        <f t="shared" si="6"/>
        <v>2.4278228498593886E-3</v>
      </c>
      <c r="AH36" s="254">
        <v>0</v>
      </c>
      <c r="AI36" s="254">
        <f t="shared" si="7"/>
        <v>0</v>
      </c>
      <c r="AJ36" s="254">
        <v>0</v>
      </c>
      <c r="AK36" s="254">
        <f t="shared" si="8"/>
        <v>0</v>
      </c>
      <c r="AL36" s="254">
        <v>0</v>
      </c>
      <c r="AM36" s="254">
        <f t="shared" si="9"/>
        <v>0</v>
      </c>
      <c r="AN36" s="254">
        <v>0</v>
      </c>
      <c r="AO36" s="254">
        <f t="shared" si="10"/>
        <v>0</v>
      </c>
      <c r="AP36" s="254">
        <v>0</v>
      </c>
      <c r="AQ36" s="254">
        <f t="shared" si="11"/>
        <v>0</v>
      </c>
      <c r="AR36" s="254">
        <v>0</v>
      </c>
      <c r="AS36" s="254">
        <f t="shared" si="12"/>
        <v>0</v>
      </c>
      <c r="AT36" s="254">
        <v>0</v>
      </c>
      <c r="AU36" s="254">
        <f t="shared" si="13"/>
        <v>0</v>
      </c>
      <c r="AV36" s="254">
        <v>0</v>
      </c>
      <c r="AW36" s="254">
        <f t="shared" si="14"/>
        <v>0</v>
      </c>
      <c r="AX36" s="254">
        <v>0</v>
      </c>
      <c r="AY36" s="254">
        <f t="shared" si="15"/>
        <v>0</v>
      </c>
      <c r="AZ36" s="254">
        <v>0</v>
      </c>
      <c r="BA36" s="254">
        <f t="shared" si="16"/>
        <v>0</v>
      </c>
      <c r="BB36" s="254">
        <v>0</v>
      </c>
      <c r="BC36" s="254">
        <f t="shared" si="17"/>
        <v>0</v>
      </c>
      <c r="BD36" s="254">
        <v>0</v>
      </c>
      <c r="BE36" s="254">
        <f t="shared" si="18"/>
        <v>0</v>
      </c>
      <c r="BF36" s="254">
        <v>0</v>
      </c>
      <c r="BG36" s="254">
        <f t="shared" si="19"/>
        <v>0</v>
      </c>
      <c r="BH36" s="254">
        <v>0</v>
      </c>
      <c r="BI36" s="254">
        <f t="shared" si="20"/>
        <v>0</v>
      </c>
      <c r="BJ36" s="254">
        <v>0</v>
      </c>
      <c r="BK36" s="254">
        <f t="shared" si="21"/>
        <v>0</v>
      </c>
      <c r="BL36" s="254">
        <v>0</v>
      </c>
      <c r="BM36" s="254">
        <f t="shared" si="22"/>
        <v>0</v>
      </c>
      <c r="BN36" s="254">
        <v>0</v>
      </c>
      <c r="BO36" s="254">
        <f t="shared" si="23"/>
        <v>0</v>
      </c>
      <c r="BP36" s="254">
        <v>0</v>
      </c>
      <c r="BQ36" s="254">
        <f t="shared" si="24"/>
        <v>0</v>
      </c>
      <c r="BR36" s="254">
        <v>0</v>
      </c>
      <c r="BS36" s="254">
        <f t="shared" si="25"/>
        <v>0</v>
      </c>
      <c r="BT36" s="254">
        <v>0</v>
      </c>
      <c r="BU36" s="254">
        <f t="shared" si="26"/>
        <v>0</v>
      </c>
      <c r="BV36" s="254">
        <v>0</v>
      </c>
      <c r="BW36" s="254">
        <f t="shared" si="27"/>
        <v>0</v>
      </c>
      <c r="BX36" s="254">
        <v>0</v>
      </c>
      <c r="BY36" s="254">
        <f t="shared" si="28"/>
        <v>0</v>
      </c>
      <c r="BZ36" s="254">
        <v>49427</v>
      </c>
      <c r="CA36" s="266">
        <f t="shared" si="29"/>
        <v>51</v>
      </c>
      <c r="CB36" s="40">
        <f t="shared" si="30"/>
        <v>4.1272988447609606E-2</v>
      </c>
    </row>
    <row r="37" spans="1:80" x14ac:dyDescent="0.25">
      <c r="A37" s="268" t="s">
        <v>50</v>
      </c>
      <c r="B37" s="163"/>
      <c r="C37" s="181" t="s">
        <v>364</v>
      </c>
      <c r="D37" s="163" t="s">
        <v>66</v>
      </c>
      <c r="E37" s="163" t="s">
        <v>66</v>
      </c>
      <c r="F37" s="163" t="s">
        <v>66</v>
      </c>
      <c r="G37" s="163" t="s">
        <v>66</v>
      </c>
      <c r="H37" s="163" t="s">
        <v>66</v>
      </c>
      <c r="I37" s="163" t="s">
        <v>1</v>
      </c>
      <c r="J37" s="163" t="s">
        <v>4</v>
      </c>
      <c r="K37" s="163" t="s">
        <v>51</v>
      </c>
      <c r="L37" s="163" t="s">
        <v>52</v>
      </c>
      <c r="M37" s="163">
        <v>2.2000000000000002</v>
      </c>
      <c r="N37" s="163">
        <v>12</v>
      </c>
      <c r="O37" s="163">
        <v>5</v>
      </c>
      <c r="P37" s="163">
        <v>12</v>
      </c>
      <c r="Q37" s="163">
        <v>0</v>
      </c>
      <c r="R37" s="163">
        <v>0</v>
      </c>
      <c r="S37" s="163">
        <v>0</v>
      </c>
      <c r="T37" s="163">
        <v>216</v>
      </c>
      <c r="U37" s="163">
        <f t="shared" si="0"/>
        <v>0.174803245189876</v>
      </c>
      <c r="V37" s="163">
        <v>53</v>
      </c>
      <c r="W37" s="163">
        <f t="shared" si="1"/>
        <v>4.2891537014182531E-2</v>
      </c>
      <c r="X37" s="163">
        <v>46</v>
      </c>
      <c r="Y37" s="163">
        <f t="shared" si="2"/>
        <v>3.7226617031177293E-2</v>
      </c>
      <c r="Z37" s="163">
        <v>6</v>
      </c>
      <c r="AA37" s="163">
        <f t="shared" si="3"/>
        <v>4.8556456997187773E-3</v>
      </c>
      <c r="AB37" s="163">
        <v>8</v>
      </c>
      <c r="AC37" s="163">
        <f t="shared" si="4"/>
        <v>6.4741942662917031E-3</v>
      </c>
      <c r="AD37" s="163">
        <v>2</v>
      </c>
      <c r="AE37" s="163">
        <f t="shared" si="5"/>
        <v>1.6185485665729258E-3</v>
      </c>
      <c r="AF37" s="163">
        <v>1</v>
      </c>
      <c r="AG37" s="163">
        <f t="shared" si="6"/>
        <v>8.0927428328646288E-4</v>
      </c>
      <c r="AH37" s="163">
        <v>1</v>
      </c>
      <c r="AI37" s="163">
        <f t="shared" si="7"/>
        <v>8.0927428328646288E-4</v>
      </c>
      <c r="AJ37" s="163">
        <v>2</v>
      </c>
      <c r="AK37" s="163">
        <f t="shared" si="8"/>
        <v>1.6185485665729258E-3</v>
      </c>
      <c r="AL37" s="163">
        <v>0</v>
      </c>
      <c r="AM37" s="163">
        <f t="shared" si="9"/>
        <v>0</v>
      </c>
      <c r="AN37" s="163">
        <v>0</v>
      </c>
      <c r="AO37" s="163">
        <f t="shared" si="10"/>
        <v>0</v>
      </c>
      <c r="AP37" s="163">
        <v>0</v>
      </c>
      <c r="AQ37" s="163">
        <f t="shared" si="11"/>
        <v>0</v>
      </c>
      <c r="AR37" s="163">
        <v>0</v>
      </c>
      <c r="AS37" s="163">
        <f t="shared" si="12"/>
        <v>0</v>
      </c>
      <c r="AT37" s="163">
        <v>0</v>
      </c>
      <c r="AU37" s="163">
        <f t="shared" si="13"/>
        <v>0</v>
      </c>
      <c r="AV37" s="163">
        <v>1</v>
      </c>
      <c r="AW37" s="163">
        <f t="shared" si="14"/>
        <v>8.0927428328646288E-4</v>
      </c>
      <c r="AX37" s="163">
        <v>0</v>
      </c>
      <c r="AY37" s="163">
        <f t="shared" si="15"/>
        <v>0</v>
      </c>
      <c r="AZ37" s="163">
        <v>4</v>
      </c>
      <c r="BA37" s="163">
        <f t="shared" si="16"/>
        <v>3.2370971331458515E-3</v>
      </c>
      <c r="BB37" s="163">
        <v>0</v>
      </c>
      <c r="BC37" s="163">
        <f t="shared" si="17"/>
        <v>0</v>
      </c>
      <c r="BD37" s="163">
        <v>0</v>
      </c>
      <c r="BE37" s="163">
        <f t="shared" si="18"/>
        <v>0</v>
      </c>
      <c r="BF37" s="163">
        <v>0</v>
      </c>
      <c r="BG37" s="163">
        <f t="shared" si="19"/>
        <v>0</v>
      </c>
      <c r="BH37" s="163">
        <v>0</v>
      </c>
      <c r="BI37" s="163">
        <f t="shared" si="20"/>
        <v>0</v>
      </c>
      <c r="BJ37" s="163">
        <v>0</v>
      </c>
      <c r="BK37" s="163">
        <f t="shared" si="21"/>
        <v>0</v>
      </c>
      <c r="BL37" s="163">
        <v>0</v>
      </c>
      <c r="BM37" s="163">
        <f t="shared" si="22"/>
        <v>0</v>
      </c>
      <c r="BN37" s="163">
        <v>0</v>
      </c>
      <c r="BO37" s="163">
        <f t="shared" si="23"/>
        <v>0</v>
      </c>
      <c r="BP37" s="163">
        <v>0</v>
      </c>
      <c r="BQ37" s="163">
        <f t="shared" si="24"/>
        <v>0</v>
      </c>
      <c r="BR37" s="163">
        <v>0</v>
      </c>
      <c r="BS37" s="163">
        <f t="shared" si="25"/>
        <v>0</v>
      </c>
      <c r="BT37" s="163">
        <v>0</v>
      </c>
      <c r="BU37" s="163">
        <f t="shared" si="26"/>
        <v>0</v>
      </c>
      <c r="BV37" s="163">
        <v>0</v>
      </c>
      <c r="BW37" s="163">
        <f t="shared" si="27"/>
        <v>0</v>
      </c>
      <c r="BX37" s="163">
        <v>0</v>
      </c>
      <c r="BY37" s="163">
        <f t="shared" si="28"/>
        <v>0</v>
      </c>
      <c r="BZ37" s="163">
        <v>49427</v>
      </c>
      <c r="CA37" s="269">
        <f t="shared" si="29"/>
        <v>340</v>
      </c>
      <c r="CB37" s="13">
        <f t="shared" si="30"/>
        <v>0.2751532563173974</v>
      </c>
    </row>
    <row r="38" spans="1:80" x14ac:dyDescent="0.25">
      <c r="A38" s="268" t="s">
        <v>53</v>
      </c>
      <c r="B38" s="163"/>
      <c r="C38" s="181" t="s">
        <v>364</v>
      </c>
      <c r="D38" s="163" t="s">
        <v>66</v>
      </c>
      <c r="E38" s="163" t="s">
        <v>66</v>
      </c>
      <c r="F38" s="163" t="s">
        <v>66</v>
      </c>
      <c r="G38" s="163" t="s">
        <v>66</v>
      </c>
      <c r="H38" s="163" t="s">
        <v>66</v>
      </c>
      <c r="I38" s="163" t="s">
        <v>1</v>
      </c>
      <c r="J38" s="163" t="s">
        <v>4</v>
      </c>
      <c r="K38" s="163" t="s">
        <v>51</v>
      </c>
      <c r="L38" s="163" t="s">
        <v>52</v>
      </c>
      <c r="M38" s="163">
        <v>2.4</v>
      </c>
      <c r="N38" s="163">
        <v>14</v>
      </c>
      <c r="O38" s="163">
        <v>5</v>
      </c>
      <c r="P38" s="163">
        <v>14</v>
      </c>
      <c r="Q38" s="163">
        <v>0</v>
      </c>
      <c r="R38" s="163">
        <v>0</v>
      </c>
      <c r="S38" s="163">
        <v>0</v>
      </c>
      <c r="T38" s="163">
        <v>489</v>
      </c>
      <c r="U38" s="163">
        <f t="shared" si="0"/>
        <v>0.39573512452708037</v>
      </c>
      <c r="V38" s="163">
        <v>157</v>
      </c>
      <c r="W38" s="163">
        <f t="shared" si="1"/>
        <v>0.12705606247597467</v>
      </c>
      <c r="X38" s="163">
        <v>151</v>
      </c>
      <c r="Y38" s="163">
        <f t="shared" si="2"/>
        <v>0.12220041677625589</v>
      </c>
      <c r="Z38" s="163">
        <v>23</v>
      </c>
      <c r="AA38" s="163">
        <f t="shared" si="3"/>
        <v>1.8613308515588647E-2</v>
      </c>
      <c r="AB38" s="163">
        <v>71</v>
      </c>
      <c r="AC38" s="163">
        <f t="shared" si="4"/>
        <v>5.7458474113338869E-2</v>
      </c>
      <c r="AD38" s="163">
        <v>3</v>
      </c>
      <c r="AE38" s="163">
        <f t="shared" si="5"/>
        <v>2.4278228498593886E-3</v>
      </c>
      <c r="AF38" s="163">
        <v>19</v>
      </c>
      <c r="AG38" s="163">
        <f t="shared" si="6"/>
        <v>1.5376211382442795E-2</v>
      </c>
      <c r="AH38" s="163">
        <v>1</v>
      </c>
      <c r="AI38" s="163">
        <f t="shared" si="7"/>
        <v>8.0927428328646288E-4</v>
      </c>
      <c r="AJ38" s="163">
        <v>2</v>
      </c>
      <c r="AK38" s="163">
        <f t="shared" si="8"/>
        <v>1.6185485665729258E-3</v>
      </c>
      <c r="AL38" s="163">
        <v>2</v>
      </c>
      <c r="AM38" s="163">
        <f t="shared" si="9"/>
        <v>1.6185485665729258E-3</v>
      </c>
      <c r="AN38" s="163">
        <v>1</v>
      </c>
      <c r="AO38" s="163">
        <f t="shared" si="10"/>
        <v>8.0927428328646288E-4</v>
      </c>
      <c r="AP38" s="163">
        <v>0</v>
      </c>
      <c r="AQ38" s="163">
        <f t="shared" si="11"/>
        <v>0</v>
      </c>
      <c r="AR38" s="163">
        <v>0</v>
      </c>
      <c r="AS38" s="163">
        <f t="shared" si="12"/>
        <v>0</v>
      </c>
      <c r="AT38" s="163">
        <v>3</v>
      </c>
      <c r="AU38" s="163">
        <f t="shared" si="13"/>
        <v>2.4278228498593886E-3</v>
      </c>
      <c r="AV38" s="163">
        <v>0</v>
      </c>
      <c r="AW38" s="163">
        <f t="shared" si="14"/>
        <v>0</v>
      </c>
      <c r="AX38" s="163">
        <v>0</v>
      </c>
      <c r="AY38" s="163">
        <f t="shared" si="15"/>
        <v>0</v>
      </c>
      <c r="AZ38" s="163">
        <v>0</v>
      </c>
      <c r="BA38" s="163">
        <f t="shared" si="16"/>
        <v>0</v>
      </c>
      <c r="BB38" s="163">
        <v>3</v>
      </c>
      <c r="BC38" s="163">
        <f t="shared" si="17"/>
        <v>2.4278228498593886E-3</v>
      </c>
      <c r="BD38" s="163">
        <v>1</v>
      </c>
      <c r="BE38" s="163">
        <f t="shared" si="18"/>
        <v>8.0927428328646288E-4</v>
      </c>
      <c r="BF38" s="163">
        <v>0</v>
      </c>
      <c r="BG38" s="163">
        <f t="shared" si="19"/>
        <v>0</v>
      </c>
      <c r="BH38" s="163">
        <v>1</v>
      </c>
      <c r="BI38" s="163">
        <f t="shared" si="20"/>
        <v>8.0927428328646288E-4</v>
      </c>
      <c r="BJ38" s="163">
        <v>0</v>
      </c>
      <c r="BK38" s="163">
        <f t="shared" si="21"/>
        <v>0</v>
      </c>
      <c r="BL38" s="163">
        <v>0</v>
      </c>
      <c r="BM38" s="163">
        <f t="shared" si="22"/>
        <v>0</v>
      </c>
      <c r="BN38" s="163">
        <v>0</v>
      </c>
      <c r="BO38" s="163">
        <f t="shared" si="23"/>
        <v>0</v>
      </c>
      <c r="BP38" s="163">
        <v>0</v>
      </c>
      <c r="BQ38" s="163">
        <f t="shared" si="24"/>
        <v>0</v>
      </c>
      <c r="BR38" s="163">
        <v>0</v>
      </c>
      <c r="BS38" s="163">
        <f t="shared" si="25"/>
        <v>0</v>
      </c>
      <c r="BT38" s="163">
        <v>0</v>
      </c>
      <c r="BU38" s="163">
        <f t="shared" si="26"/>
        <v>0</v>
      </c>
      <c r="BV38" s="163">
        <v>0</v>
      </c>
      <c r="BW38" s="163">
        <f t="shared" si="27"/>
        <v>0</v>
      </c>
      <c r="BX38" s="163">
        <v>4</v>
      </c>
      <c r="BY38" s="163">
        <f t="shared" si="28"/>
        <v>3.2370971331458515E-3</v>
      </c>
      <c r="BZ38" s="163">
        <v>49427</v>
      </c>
      <c r="CA38" s="269">
        <f t="shared" si="29"/>
        <v>931</v>
      </c>
      <c r="CB38" s="13">
        <f t="shared" si="30"/>
        <v>0.75343435773969691</v>
      </c>
    </row>
    <row r="39" spans="1:80" x14ac:dyDescent="0.25">
      <c r="A39" s="268" t="s">
        <v>54</v>
      </c>
      <c r="B39" s="163"/>
      <c r="C39" s="181" t="s">
        <v>364</v>
      </c>
      <c r="D39" s="163" t="s">
        <v>66</v>
      </c>
      <c r="E39" s="163" t="s">
        <v>66</v>
      </c>
      <c r="F39" s="163" t="s">
        <v>66</v>
      </c>
      <c r="G39" s="163" t="s">
        <v>66</v>
      </c>
      <c r="H39" s="163" t="s">
        <v>66</v>
      </c>
      <c r="I39" s="163" t="s">
        <v>1</v>
      </c>
      <c r="J39" s="163" t="s">
        <v>4</v>
      </c>
      <c r="K39" s="163" t="s">
        <v>51</v>
      </c>
      <c r="L39" s="163" t="s">
        <v>52</v>
      </c>
      <c r="M39" s="163">
        <v>2.4</v>
      </c>
      <c r="N39" s="163">
        <v>15</v>
      </c>
      <c r="O39" s="163">
        <v>5</v>
      </c>
      <c r="P39" s="163">
        <v>15</v>
      </c>
      <c r="Q39" s="163">
        <v>0</v>
      </c>
      <c r="R39" s="163">
        <v>0</v>
      </c>
      <c r="S39" s="163">
        <v>0</v>
      </c>
      <c r="T39" s="163">
        <v>170</v>
      </c>
      <c r="U39" s="163">
        <f t="shared" si="0"/>
        <v>0.1375766281586987</v>
      </c>
      <c r="V39" s="163">
        <v>39</v>
      </c>
      <c r="W39" s="163">
        <f t="shared" si="1"/>
        <v>3.1561697048172056E-2</v>
      </c>
      <c r="X39" s="163">
        <v>5</v>
      </c>
      <c r="Y39" s="163">
        <f t="shared" si="2"/>
        <v>4.0463714164323148E-3</v>
      </c>
      <c r="Z39" s="163">
        <v>1</v>
      </c>
      <c r="AA39" s="163">
        <f t="shared" si="3"/>
        <v>8.0927428328646288E-4</v>
      </c>
      <c r="AB39" s="163">
        <v>1</v>
      </c>
      <c r="AC39" s="163">
        <f t="shared" si="4"/>
        <v>8.0927428328646288E-4</v>
      </c>
      <c r="AD39" s="163">
        <v>1</v>
      </c>
      <c r="AE39" s="163">
        <f t="shared" si="5"/>
        <v>8.0927428328646288E-4</v>
      </c>
      <c r="AF39" s="163">
        <v>2</v>
      </c>
      <c r="AG39" s="163">
        <f t="shared" si="6"/>
        <v>1.6185485665729258E-3</v>
      </c>
      <c r="AH39" s="163">
        <v>0</v>
      </c>
      <c r="AI39" s="163">
        <f t="shared" si="7"/>
        <v>0</v>
      </c>
      <c r="AJ39" s="163">
        <v>0</v>
      </c>
      <c r="AK39" s="163">
        <f t="shared" si="8"/>
        <v>0</v>
      </c>
      <c r="AL39" s="163">
        <v>0</v>
      </c>
      <c r="AM39" s="163">
        <f t="shared" si="9"/>
        <v>0</v>
      </c>
      <c r="AN39" s="163">
        <v>1</v>
      </c>
      <c r="AO39" s="163">
        <f t="shared" si="10"/>
        <v>8.0927428328646288E-4</v>
      </c>
      <c r="AP39" s="163">
        <v>1</v>
      </c>
      <c r="AQ39" s="163">
        <f t="shared" si="11"/>
        <v>8.0927428328646288E-4</v>
      </c>
      <c r="AR39" s="163">
        <v>0</v>
      </c>
      <c r="AS39" s="163">
        <f t="shared" si="12"/>
        <v>0</v>
      </c>
      <c r="AT39" s="163">
        <v>0</v>
      </c>
      <c r="AU39" s="163">
        <f t="shared" si="13"/>
        <v>0</v>
      </c>
      <c r="AV39" s="163">
        <v>0</v>
      </c>
      <c r="AW39" s="163">
        <f t="shared" si="14"/>
        <v>0</v>
      </c>
      <c r="AX39" s="163">
        <v>0</v>
      </c>
      <c r="AY39" s="163">
        <f t="shared" si="15"/>
        <v>0</v>
      </c>
      <c r="AZ39" s="163">
        <v>2</v>
      </c>
      <c r="BA39" s="163">
        <f t="shared" si="16"/>
        <v>1.6185485665729258E-3</v>
      </c>
      <c r="BB39" s="163">
        <v>0</v>
      </c>
      <c r="BC39" s="163">
        <f t="shared" si="17"/>
        <v>0</v>
      </c>
      <c r="BD39" s="163">
        <v>0</v>
      </c>
      <c r="BE39" s="163">
        <f t="shared" si="18"/>
        <v>0</v>
      </c>
      <c r="BF39" s="163">
        <v>0</v>
      </c>
      <c r="BG39" s="163">
        <f t="shared" si="19"/>
        <v>0</v>
      </c>
      <c r="BH39" s="163">
        <v>0</v>
      </c>
      <c r="BI39" s="163">
        <f t="shared" si="20"/>
        <v>0</v>
      </c>
      <c r="BJ39" s="163">
        <v>0</v>
      </c>
      <c r="BK39" s="163">
        <f t="shared" si="21"/>
        <v>0</v>
      </c>
      <c r="BL39" s="163">
        <v>0</v>
      </c>
      <c r="BM39" s="163">
        <f t="shared" si="22"/>
        <v>0</v>
      </c>
      <c r="BN39" s="163">
        <v>0</v>
      </c>
      <c r="BO39" s="163">
        <f t="shared" si="23"/>
        <v>0</v>
      </c>
      <c r="BP39" s="163">
        <v>0</v>
      </c>
      <c r="BQ39" s="163">
        <f t="shared" si="24"/>
        <v>0</v>
      </c>
      <c r="BR39" s="163">
        <v>0</v>
      </c>
      <c r="BS39" s="163">
        <f t="shared" si="25"/>
        <v>0</v>
      </c>
      <c r="BT39" s="163">
        <v>0</v>
      </c>
      <c r="BU39" s="163">
        <f t="shared" si="26"/>
        <v>0</v>
      </c>
      <c r="BV39" s="163">
        <v>0</v>
      </c>
      <c r="BW39" s="163">
        <f t="shared" si="27"/>
        <v>0</v>
      </c>
      <c r="BX39" s="163">
        <v>1</v>
      </c>
      <c r="BY39" s="163">
        <f t="shared" si="28"/>
        <v>8.0927428328646288E-4</v>
      </c>
      <c r="BZ39" s="163">
        <v>49427</v>
      </c>
      <c r="CA39" s="269">
        <f t="shared" si="29"/>
        <v>224</v>
      </c>
      <c r="CB39" s="13">
        <f t="shared" si="30"/>
        <v>0.1812774394561677</v>
      </c>
    </row>
    <row r="40" spans="1:80" x14ac:dyDescent="0.25">
      <c r="A40" s="268" t="s">
        <v>55</v>
      </c>
      <c r="B40" s="163"/>
      <c r="C40" s="181" t="s">
        <v>364</v>
      </c>
      <c r="D40" s="163" t="s">
        <v>66</v>
      </c>
      <c r="E40" s="163" t="s">
        <v>66</v>
      </c>
      <c r="F40" s="163" t="s">
        <v>66</v>
      </c>
      <c r="G40" s="163" t="s">
        <v>66</v>
      </c>
      <c r="H40" s="163" t="s">
        <v>66</v>
      </c>
      <c r="I40" s="163" t="s">
        <v>1</v>
      </c>
      <c r="J40" s="163" t="s">
        <v>4</v>
      </c>
      <c r="K40" s="163" t="s">
        <v>51</v>
      </c>
      <c r="L40" s="163" t="s">
        <v>52</v>
      </c>
      <c r="M40" s="163">
        <v>2.4</v>
      </c>
      <c r="N40" s="163">
        <v>16</v>
      </c>
      <c r="O40" s="163">
        <v>5</v>
      </c>
      <c r="P40" s="163">
        <v>16</v>
      </c>
      <c r="Q40" s="163">
        <v>0</v>
      </c>
      <c r="R40" s="163">
        <v>0</v>
      </c>
      <c r="S40" s="163">
        <v>0</v>
      </c>
      <c r="T40" s="163">
        <v>8</v>
      </c>
      <c r="U40" s="163">
        <f t="shared" si="0"/>
        <v>6.4741942662917031E-3</v>
      </c>
      <c r="V40" s="163">
        <v>2</v>
      </c>
      <c r="W40" s="163">
        <f t="shared" si="1"/>
        <v>1.6185485665729258E-3</v>
      </c>
      <c r="X40" s="163">
        <v>2</v>
      </c>
      <c r="Y40" s="163">
        <f t="shared" si="2"/>
        <v>1.6185485665729258E-3</v>
      </c>
      <c r="Z40" s="163">
        <v>1</v>
      </c>
      <c r="AA40" s="163">
        <f t="shared" si="3"/>
        <v>8.0927428328646288E-4</v>
      </c>
      <c r="AB40" s="163">
        <v>1</v>
      </c>
      <c r="AC40" s="163">
        <f t="shared" si="4"/>
        <v>8.0927428328646288E-4</v>
      </c>
      <c r="AD40" s="163">
        <v>0</v>
      </c>
      <c r="AE40" s="163">
        <f t="shared" si="5"/>
        <v>0</v>
      </c>
      <c r="AF40" s="163">
        <v>1</v>
      </c>
      <c r="AG40" s="163">
        <f t="shared" si="6"/>
        <v>8.0927428328646288E-4</v>
      </c>
      <c r="AH40" s="163">
        <v>2</v>
      </c>
      <c r="AI40" s="163">
        <f t="shared" si="7"/>
        <v>1.6185485665729258E-3</v>
      </c>
      <c r="AJ40" s="163">
        <v>0</v>
      </c>
      <c r="AK40" s="163">
        <f t="shared" si="8"/>
        <v>0</v>
      </c>
      <c r="AL40" s="163">
        <v>0</v>
      </c>
      <c r="AM40" s="163">
        <f t="shared" si="9"/>
        <v>0</v>
      </c>
      <c r="AN40" s="163">
        <v>0</v>
      </c>
      <c r="AO40" s="163">
        <f t="shared" si="10"/>
        <v>0</v>
      </c>
      <c r="AP40" s="163">
        <v>0</v>
      </c>
      <c r="AQ40" s="163">
        <f t="shared" si="11"/>
        <v>0</v>
      </c>
      <c r="AR40" s="163">
        <v>0</v>
      </c>
      <c r="AS40" s="163">
        <f t="shared" si="12"/>
        <v>0</v>
      </c>
      <c r="AT40" s="163">
        <v>0</v>
      </c>
      <c r="AU40" s="163">
        <f t="shared" si="13"/>
        <v>0</v>
      </c>
      <c r="AV40" s="163">
        <v>0</v>
      </c>
      <c r="AW40" s="163">
        <f t="shared" si="14"/>
        <v>0</v>
      </c>
      <c r="AX40" s="163">
        <v>0</v>
      </c>
      <c r="AY40" s="163">
        <f t="shared" si="15"/>
        <v>0</v>
      </c>
      <c r="AZ40" s="163">
        <v>0</v>
      </c>
      <c r="BA40" s="163">
        <f t="shared" si="16"/>
        <v>0</v>
      </c>
      <c r="BB40" s="163">
        <v>0</v>
      </c>
      <c r="BC40" s="163">
        <f t="shared" si="17"/>
        <v>0</v>
      </c>
      <c r="BD40" s="163">
        <v>0</v>
      </c>
      <c r="BE40" s="163">
        <f t="shared" si="18"/>
        <v>0</v>
      </c>
      <c r="BF40" s="163">
        <v>0</v>
      </c>
      <c r="BG40" s="163">
        <f t="shared" si="19"/>
        <v>0</v>
      </c>
      <c r="BH40" s="163">
        <v>0</v>
      </c>
      <c r="BI40" s="163">
        <f t="shared" si="20"/>
        <v>0</v>
      </c>
      <c r="BJ40" s="163">
        <v>0</v>
      </c>
      <c r="BK40" s="163">
        <f t="shared" si="21"/>
        <v>0</v>
      </c>
      <c r="BL40" s="163">
        <v>0</v>
      </c>
      <c r="BM40" s="163">
        <f t="shared" si="22"/>
        <v>0</v>
      </c>
      <c r="BN40" s="163">
        <v>0</v>
      </c>
      <c r="BO40" s="163">
        <f t="shared" si="23"/>
        <v>0</v>
      </c>
      <c r="BP40" s="163">
        <v>0</v>
      </c>
      <c r="BQ40" s="163">
        <f t="shared" si="24"/>
        <v>0</v>
      </c>
      <c r="BR40" s="163">
        <v>0</v>
      </c>
      <c r="BS40" s="163">
        <f t="shared" si="25"/>
        <v>0</v>
      </c>
      <c r="BT40" s="163">
        <v>0</v>
      </c>
      <c r="BU40" s="163">
        <f t="shared" si="26"/>
        <v>0</v>
      </c>
      <c r="BV40" s="163">
        <v>0</v>
      </c>
      <c r="BW40" s="163">
        <f t="shared" si="27"/>
        <v>0</v>
      </c>
      <c r="BX40" s="163">
        <v>0</v>
      </c>
      <c r="BY40" s="163">
        <f t="shared" si="28"/>
        <v>0</v>
      </c>
      <c r="BZ40" s="163">
        <v>49427</v>
      </c>
      <c r="CA40" s="269">
        <f t="shared" si="29"/>
        <v>17</v>
      </c>
      <c r="CB40" s="13">
        <f t="shared" si="30"/>
        <v>1.3757662815869869E-2</v>
      </c>
    </row>
    <row r="41" spans="1:80" x14ac:dyDescent="0.25">
      <c r="A41" s="268" t="s">
        <v>56</v>
      </c>
      <c r="B41" s="163"/>
      <c r="C41" s="181" t="s">
        <v>364</v>
      </c>
      <c r="D41" s="163" t="s">
        <v>66</v>
      </c>
      <c r="E41" s="163" t="s">
        <v>66</v>
      </c>
      <c r="F41" s="163" t="s">
        <v>66</v>
      </c>
      <c r="G41" s="163" t="s">
        <v>66</v>
      </c>
      <c r="H41" s="163" t="s">
        <v>66</v>
      </c>
      <c r="I41" s="163" t="s">
        <v>1</v>
      </c>
      <c r="J41" s="163" t="s">
        <v>4</v>
      </c>
      <c r="K41" s="163" t="s">
        <v>51</v>
      </c>
      <c r="L41" s="163" t="s">
        <v>52</v>
      </c>
      <c r="M41" s="163">
        <v>2.4</v>
      </c>
      <c r="N41" s="163">
        <v>17</v>
      </c>
      <c r="O41" s="163">
        <v>5</v>
      </c>
      <c r="P41" s="163">
        <v>17</v>
      </c>
      <c r="Q41" s="163">
        <v>0</v>
      </c>
      <c r="R41" s="163">
        <v>0</v>
      </c>
      <c r="S41" s="163">
        <v>0</v>
      </c>
      <c r="T41" s="163">
        <v>1261</v>
      </c>
      <c r="U41" s="163">
        <f t="shared" si="0"/>
        <v>1.0204948712242297</v>
      </c>
      <c r="V41" s="163">
        <v>183</v>
      </c>
      <c r="W41" s="163">
        <f t="shared" si="1"/>
        <v>0.1480971938414227</v>
      </c>
      <c r="X41" s="163">
        <v>134</v>
      </c>
      <c r="Y41" s="163">
        <f t="shared" si="2"/>
        <v>0.10844275396038601</v>
      </c>
      <c r="Z41" s="163">
        <v>69</v>
      </c>
      <c r="AA41" s="163">
        <f t="shared" si="3"/>
        <v>5.5839925546765951E-2</v>
      </c>
      <c r="AB41" s="163">
        <v>241</v>
      </c>
      <c r="AC41" s="163">
        <f t="shared" si="4"/>
        <v>0.19503510227203755</v>
      </c>
      <c r="AD41" s="163">
        <v>21</v>
      </c>
      <c r="AE41" s="163">
        <f t="shared" si="5"/>
        <v>1.6994759949015722E-2</v>
      </c>
      <c r="AF41" s="163">
        <v>21</v>
      </c>
      <c r="AG41" s="163">
        <f t="shared" si="6"/>
        <v>1.6994759949015722E-2</v>
      </c>
      <c r="AH41" s="163">
        <v>19</v>
      </c>
      <c r="AI41" s="163">
        <f t="shared" si="7"/>
        <v>1.5376211382442795E-2</v>
      </c>
      <c r="AJ41" s="163">
        <v>6</v>
      </c>
      <c r="AK41" s="163">
        <f t="shared" si="8"/>
        <v>4.8556456997187773E-3</v>
      </c>
      <c r="AL41" s="163">
        <v>13</v>
      </c>
      <c r="AM41" s="163">
        <f t="shared" si="9"/>
        <v>1.0520565682724019E-2</v>
      </c>
      <c r="AN41" s="163">
        <v>5</v>
      </c>
      <c r="AO41" s="163">
        <f t="shared" si="10"/>
        <v>4.0463714164323148E-3</v>
      </c>
      <c r="AP41" s="163">
        <v>5</v>
      </c>
      <c r="AQ41" s="163">
        <f t="shared" si="11"/>
        <v>4.0463714164323148E-3</v>
      </c>
      <c r="AR41" s="163">
        <v>2</v>
      </c>
      <c r="AS41" s="163">
        <f t="shared" si="12"/>
        <v>1.6185485665729258E-3</v>
      </c>
      <c r="AT41" s="163">
        <v>2</v>
      </c>
      <c r="AU41" s="163">
        <f t="shared" si="13"/>
        <v>1.6185485665729258E-3</v>
      </c>
      <c r="AV41" s="163">
        <v>5</v>
      </c>
      <c r="AW41" s="163">
        <f t="shared" si="14"/>
        <v>4.0463714164323148E-3</v>
      </c>
      <c r="AX41" s="163">
        <v>2</v>
      </c>
      <c r="AY41" s="163">
        <f t="shared" si="15"/>
        <v>1.6185485665729258E-3</v>
      </c>
      <c r="AZ41" s="163">
        <v>0</v>
      </c>
      <c r="BA41" s="163">
        <f t="shared" si="16"/>
        <v>0</v>
      </c>
      <c r="BB41" s="163">
        <v>1</v>
      </c>
      <c r="BC41" s="163">
        <f t="shared" si="17"/>
        <v>8.0927428328646288E-4</v>
      </c>
      <c r="BD41" s="163">
        <v>0</v>
      </c>
      <c r="BE41" s="163">
        <f t="shared" si="18"/>
        <v>0</v>
      </c>
      <c r="BF41" s="163">
        <v>3</v>
      </c>
      <c r="BG41" s="163">
        <f t="shared" si="19"/>
        <v>2.4278228498593886E-3</v>
      </c>
      <c r="BH41" s="163">
        <v>0</v>
      </c>
      <c r="BI41" s="163">
        <f t="shared" si="20"/>
        <v>0</v>
      </c>
      <c r="BJ41" s="163">
        <v>1</v>
      </c>
      <c r="BK41" s="163">
        <f t="shared" si="21"/>
        <v>8.0927428328646288E-4</v>
      </c>
      <c r="BL41" s="163">
        <v>1</v>
      </c>
      <c r="BM41" s="163">
        <f t="shared" si="22"/>
        <v>8.0927428328646288E-4</v>
      </c>
      <c r="BN41" s="163">
        <v>1</v>
      </c>
      <c r="BO41" s="163">
        <f t="shared" si="23"/>
        <v>8.0927428328646288E-4</v>
      </c>
      <c r="BP41" s="163">
        <v>0</v>
      </c>
      <c r="BQ41" s="163">
        <f t="shared" si="24"/>
        <v>0</v>
      </c>
      <c r="BR41" s="163">
        <v>1</v>
      </c>
      <c r="BS41" s="163">
        <f t="shared" si="25"/>
        <v>8.0927428328646288E-4</v>
      </c>
      <c r="BT41" s="163">
        <v>3</v>
      </c>
      <c r="BU41" s="163">
        <f t="shared" si="26"/>
        <v>2.4278228498593886E-3</v>
      </c>
      <c r="BV41" s="163">
        <v>1</v>
      </c>
      <c r="BW41" s="163">
        <f t="shared" si="27"/>
        <v>8.0927428328646288E-4</v>
      </c>
      <c r="BX41" s="163">
        <v>33</v>
      </c>
      <c r="BY41" s="163">
        <f t="shared" si="28"/>
        <v>2.6706051348453275E-2</v>
      </c>
      <c r="BZ41" s="163">
        <v>49427</v>
      </c>
      <c r="CA41" s="269">
        <f t="shared" si="29"/>
        <v>2034</v>
      </c>
      <c r="CB41" s="13">
        <f t="shared" si="30"/>
        <v>1.6460638922046655</v>
      </c>
    </row>
    <row r="42" spans="1:80" x14ac:dyDescent="0.25">
      <c r="A42" s="268" t="s">
        <v>135</v>
      </c>
      <c r="B42" s="164"/>
      <c r="C42" s="182" t="s">
        <v>364</v>
      </c>
      <c r="D42" s="164"/>
      <c r="E42" s="164"/>
      <c r="F42" s="164"/>
      <c r="G42" s="164"/>
      <c r="H42" s="164"/>
      <c r="I42" s="163" t="s">
        <v>1</v>
      </c>
      <c r="J42" s="163" t="s">
        <v>4</v>
      </c>
      <c r="K42" s="163" t="s">
        <v>51</v>
      </c>
      <c r="L42" s="163" t="s">
        <v>52</v>
      </c>
      <c r="M42" s="163">
        <v>3.4</v>
      </c>
      <c r="N42" s="163">
        <v>19</v>
      </c>
      <c r="O42" s="163">
        <v>5</v>
      </c>
      <c r="P42" s="163"/>
      <c r="Q42" s="163"/>
      <c r="R42" s="163"/>
      <c r="S42" s="163"/>
      <c r="T42" s="163">
        <v>2</v>
      </c>
      <c r="U42" s="163">
        <f t="shared" si="0"/>
        <v>1.6185485665729258E-3</v>
      </c>
      <c r="V42" s="163">
        <v>2</v>
      </c>
      <c r="W42" s="163">
        <f t="shared" si="1"/>
        <v>1.6185485665729258E-3</v>
      </c>
      <c r="X42" s="163">
        <v>0</v>
      </c>
      <c r="Y42" s="163">
        <f t="shared" si="2"/>
        <v>0</v>
      </c>
      <c r="Z42" s="163">
        <v>0</v>
      </c>
      <c r="AA42" s="163">
        <f t="shared" si="3"/>
        <v>0</v>
      </c>
      <c r="AB42" s="163">
        <v>0</v>
      </c>
      <c r="AC42" s="163">
        <f t="shared" si="4"/>
        <v>0</v>
      </c>
      <c r="AD42" s="163">
        <v>0</v>
      </c>
      <c r="AE42" s="163">
        <f t="shared" si="5"/>
        <v>0</v>
      </c>
      <c r="AF42" s="163">
        <v>1</v>
      </c>
      <c r="AG42" s="163">
        <f t="shared" si="6"/>
        <v>8.0927428328646288E-4</v>
      </c>
      <c r="AH42" s="163">
        <v>0</v>
      </c>
      <c r="AI42" s="163">
        <f t="shared" si="7"/>
        <v>0</v>
      </c>
      <c r="AJ42" s="163">
        <v>0</v>
      </c>
      <c r="AK42" s="163">
        <f t="shared" si="8"/>
        <v>0</v>
      </c>
      <c r="AL42" s="163">
        <v>0</v>
      </c>
      <c r="AM42" s="163">
        <f t="shared" si="9"/>
        <v>0</v>
      </c>
      <c r="AN42" s="163">
        <v>0</v>
      </c>
      <c r="AO42" s="163">
        <f t="shared" si="10"/>
        <v>0</v>
      </c>
      <c r="AP42" s="163">
        <v>0</v>
      </c>
      <c r="AQ42" s="163">
        <f t="shared" si="11"/>
        <v>0</v>
      </c>
      <c r="AR42" s="163">
        <v>0</v>
      </c>
      <c r="AS42" s="163">
        <f t="shared" si="12"/>
        <v>0</v>
      </c>
      <c r="AT42" s="163">
        <v>0</v>
      </c>
      <c r="AU42" s="163">
        <f t="shared" si="13"/>
        <v>0</v>
      </c>
      <c r="AV42" s="163">
        <v>0</v>
      </c>
      <c r="AW42" s="163">
        <f t="shared" si="14"/>
        <v>0</v>
      </c>
      <c r="AX42" s="163">
        <v>0</v>
      </c>
      <c r="AY42" s="163">
        <f t="shared" si="15"/>
        <v>0</v>
      </c>
      <c r="AZ42" s="163">
        <v>0</v>
      </c>
      <c r="BA42" s="163">
        <f t="shared" si="16"/>
        <v>0</v>
      </c>
      <c r="BB42" s="163">
        <v>0</v>
      </c>
      <c r="BC42" s="163">
        <f t="shared" si="17"/>
        <v>0</v>
      </c>
      <c r="BD42" s="163">
        <v>0</v>
      </c>
      <c r="BE42" s="163">
        <f t="shared" si="18"/>
        <v>0</v>
      </c>
      <c r="BF42" s="163">
        <v>0</v>
      </c>
      <c r="BG42" s="163">
        <f t="shared" si="19"/>
        <v>0</v>
      </c>
      <c r="BH42" s="163">
        <v>0</v>
      </c>
      <c r="BI42" s="163">
        <f t="shared" si="20"/>
        <v>0</v>
      </c>
      <c r="BJ42" s="163">
        <v>0</v>
      </c>
      <c r="BK42" s="163">
        <f t="shared" si="21"/>
        <v>0</v>
      </c>
      <c r="BL42" s="163">
        <v>0</v>
      </c>
      <c r="BM42" s="163">
        <f t="shared" si="22"/>
        <v>0</v>
      </c>
      <c r="BN42" s="163">
        <v>0</v>
      </c>
      <c r="BO42" s="163">
        <f t="shared" si="23"/>
        <v>0</v>
      </c>
      <c r="BP42" s="163">
        <v>0</v>
      </c>
      <c r="BQ42" s="163">
        <f t="shared" si="24"/>
        <v>0</v>
      </c>
      <c r="BR42" s="163">
        <v>0</v>
      </c>
      <c r="BS42" s="163">
        <f t="shared" si="25"/>
        <v>0</v>
      </c>
      <c r="BT42" s="163">
        <v>0</v>
      </c>
      <c r="BU42" s="163">
        <f t="shared" si="26"/>
        <v>0</v>
      </c>
      <c r="BV42" s="163">
        <v>0</v>
      </c>
      <c r="BW42" s="163">
        <f t="shared" si="27"/>
        <v>0</v>
      </c>
      <c r="BX42" s="163">
        <v>0</v>
      </c>
      <c r="BY42" s="163">
        <f t="shared" si="28"/>
        <v>0</v>
      </c>
      <c r="BZ42" s="163">
        <v>49427</v>
      </c>
      <c r="CA42" s="269">
        <f t="shared" si="29"/>
        <v>5</v>
      </c>
      <c r="CB42" s="13">
        <f t="shared" si="30"/>
        <v>4.046371416432314E-3</v>
      </c>
    </row>
    <row r="43" spans="1:80" s="1" customFormat="1" ht="15.75" thickBot="1" x14ac:dyDescent="0.3">
      <c r="A43" s="270"/>
      <c r="B43" s="255"/>
      <c r="C43" s="255"/>
      <c r="D43" s="255"/>
      <c r="E43" s="255"/>
      <c r="F43" s="255"/>
      <c r="G43" s="255"/>
      <c r="H43" s="255"/>
      <c r="I43" s="255"/>
      <c r="J43" s="255"/>
      <c r="K43" s="255"/>
      <c r="L43" s="255"/>
      <c r="M43" s="255"/>
      <c r="N43" s="255"/>
      <c r="O43" s="255"/>
      <c r="P43" s="255"/>
      <c r="Q43" s="255"/>
      <c r="R43" s="255"/>
      <c r="S43" s="255"/>
      <c r="T43" s="255"/>
      <c r="U43" s="255">
        <f t="shared" si="0"/>
        <v>0</v>
      </c>
      <c r="V43" s="255"/>
      <c r="W43" s="255">
        <f t="shared" si="1"/>
        <v>0</v>
      </c>
      <c r="X43" s="255"/>
      <c r="Y43" s="255">
        <f t="shared" si="2"/>
        <v>0</v>
      </c>
      <c r="Z43" s="255"/>
      <c r="AA43" s="255">
        <f t="shared" si="3"/>
        <v>0</v>
      </c>
      <c r="AB43" s="255"/>
      <c r="AC43" s="255">
        <f t="shared" si="4"/>
        <v>0</v>
      </c>
      <c r="AD43" s="255"/>
      <c r="AE43" s="255">
        <f t="shared" si="5"/>
        <v>0</v>
      </c>
      <c r="AF43" s="255"/>
      <c r="AG43" s="255">
        <f t="shared" si="6"/>
        <v>0</v>
      </c>
      <c r="AH43" s="255"/>
      <c r="AI43" s="255">
        <f t="shared" si="7"/>
        <v>0</v>
      </c>
      <c r="AJ43" s="255"/>
      <c r="AK43" s="255">
        <f t="shared" si="8"/>
        <v>0</v>
      </c>
      <c r="AL43" s="255"/>
      <c r="AM43" s="255">
        <f t="shared" si="9"/>
        <v>0</v>
      </c>
      <c r="AN43" s="255"/>
      <c r="AO43" s="255">
        <f t="shared" si="10"/>
        <v>0</v>
      </c>
      <c r="AP43" s="255"/>
      <c r="AQ43" s="255">
        <f t="shared" si="11"/>
        <v>0</v>
      </c>
      <c r="AR43" s="255"/>
      <c r="AS43" s="255">
        <f t="shared" si="12"/>
        <v>0</v>
      </c>
      <c r="AT43" s="255"/>
      <c r="AU43" s="255">
        <f t="shared" si="13"/>
        <v>0</v>
      </c>
      <c r="AV43" s="255"/>
      <c r="AW43" s="255">
        <f t="shared" si="14"/>
        <v>0</v>
      </c>
      <c r="AX43" s="255"/>
      <c r="AY43" s="255">
        <f t="shared" si="15"/>
        <v>0</v>
      </c>
      <c r="AZ43" s="255"/>
      <c r="BA43" s="255">
        <f t="shared" si="16"/>
        <v>0</v>
      </c>
      <c r="BB43" s="255"/>
      <c r="BC43" s="255">
        <f t="shared" si="17"/>
        <v>0</v>
      </c>
      <c r="BD43" s="255"/>
      <c r="BE43" s="255">
        <f t="shared" si="18"/>
        <v>0</v>
      </c>
      <c r="BF43" s="255"/>
      <c r="BG43" s="255">
        <f t="shared" si="19"/>
        <v>0</v>
      </c>
      <c r="BH43" s="255"/>
      <c r="BI43" s="255">
        <f t="shared" si="20"/>
        <v>0</v>
      </c>
      <c r="BJ43" s="255"/>
      <c r="BK43" s="255">
        <f t="shared" si="21"/>
        <v>0</v>
      </c>
      <c r="BL43" s="255"/>
      <c r="BM43" s="255">
        <f t="shared" si="22"/>
        <v>0</v>
      </c>
      <c r="BN43" s="255"/>
      <c r="BO43" s="255">
        <f t="shared" si="23"/>
        <v>0</v>
      </c>
      <c r="BP43" s="255"/>
      <c r="BQ43" s="255">
        <f t="shared" si="24"/>
        <v>0</v>
      </c>
      <c r="BR43" s="255"/>
      <c r="BS43" s="255">
        <f t="shared" si="25"/>
        <v>0</v>
      </c>
      <c r="BT43" s="255"/>
      <c r="BU43" s="255">
        <f t="shared" si="26"/>
        <v>0</v>
      </c>
      <c r="BV43" s="255"/>
      <c r="BW43" s="255">
        <f t="shared" si="27"/>
        <v>0</v>
      </c>
      <c r="BX43" s="255"/>
      <c r="BY43" s="255">
        <f t="shared" si="28"/>
        <v>0</v>
      </c>
      <c r="BZ43" s="255">
        <v>49427</v>
      </c>
      <c r="CA43" s="255">
        <f t="shared" si="29"/>
        <v>0</v>
      </c>
      <c r="CB43" s="41">
        <f t="shared" si="30"/>
        <v>0</v>
      </c>
    </row>
    <row r="44" spans="1:80" s="17" customFormat="1" ht="15.75" thickBot="1" x14ac:dyDescent="0.3">
      <c r="A44" s="271" t="s">
        <v>191</v>
      </c>
      <c r="B44" s="256"/>
      <c r="C44" s="256"/>
      <c r="D44" s="272"/>
      <c r="E44" s="256"/>
      <c r="F44" s="256"/>
      <c r="G44" s="256"/>
      <c r="H44" s="256"/>
      <c r="I44" s="256"/>
      <c r="J44" s="256"/>
      <c r="K44" s="256"/>
      <c r="L44" s="256"/>
      <c r="M44" s="256"/>
      <c r="N44" s="256"/>
      <c r="O44" s="256"/>
      <c r="P44" s="256"/>
      <c r="Q44" s="256"/>
      <c r="R44" s="256"/>
      <c r="S44" s="256"/>
      <c r="T44" s="256"/>
      <c r="U44" s="256"/>
      <c r="V44" s="256"/>
      <c r="W44" s="256"/>
      <c r="X44" s="256"/>
      <c r="Y44" s="256"/>
      <c r="Z44" s="256"/>
      <c r="AA44" s="256"/>
      <c r="AB44" s="256"/>
      <c r="AC44" s="256"/>
      <c r="AD44" s="256"/>
      <c r="AE44" s="256"/>
      <c r="AF44" s="256"/>
      <c r="AG44" s="256"/>
      <c r="AH44" s="256"/>
      <c r="AI44" s="256"/>
      <c r="AJ44" s="256"/>
      <c r="AK44" s="256"/>
      <c r="AL44" s="256"/>
      <c r="AM44" s="256"/>
      <c r="AN44" s="256"/>
      <c r="AO44" s="256"/>
      <c r="AP44" s="256"/>
      <c r="AQ44" s="256"/>
      <c r="AR44" s="256"/>
      <c r="AS44" s="256"/>
      <c r="AT44" s="256"/>
      <c r="AU44" s="256"/>
      <c r="AV44" s="256"/>
      <c r="AW44" s="256"/>
      <c r="AX44" s="256"/>
      <c r="AY44" s="256"/>
      <c r="AZ44" s="256"/>
      <c r="BA44" s="256"/>
      <c r="BB44" s="256"/>
      <c r="BC44" s="256"/>
      <c r="BD44" s="256"/>
      <c r="BE44" s="256"/>
      <c r="BF44" s="256"/>
      <c r="BG44" s="256"/>
      <c r="BH44" s="256"/>
      <c r="BI44" s="256"/>
      <c r="BJ44" s="256"/>
      <c r="BK44" s="256"/>
      <c r="BL44" s="256"/>
      <c r="BM44" s="256"/>
      <c r="BN44" s="256"/>
      <c r="BO44" s="256"/>
      <c r="BP44" s="256"/>
      <c r="BQ44" s="256"/>
      <c r="BR44" s="256"/>
      <c r="BS44" s="256"/>
      <c r="BT44" s="256"/>
      <c r="BU44" s="256"/>
      <c r="BV44" s="256"/>
      <c r="BW44" s="256"/>
      <c r="BX44" s="256"/>
      <c r="BY44" s="256"/>
      <c r="BZ44" s="256"/>
      <c r="CA44" s="273"/>
      <c r="CB44" s="42"/>
    </row>
    <row r="45" spans="1:80" s="17" customFormat="1" ht="30" x14ac:dyDescent="0.25">
      <c r="A45" s="274" t="s">
        <v>40</v>
      </c>
      <c r="B45" s="256"/>
      <c r="C45" s="167" t="s">
        <v>66</v>
      </c>
      <c r="D45" s="272">
        <v>16</v>
      </c>
      <c r="E45" s="256" t="s">
        <v>105</v>
      </c>
      <c r="F45" s="256">
        <v>6500</v>
      </c>
      <c r="G45" s="256">
        <v>2100</v>
      </c>
      <c r="H45" s="256">
        <v>3150</v>
      </c>
      <c r="I45" s="256" t="s">
        <v>1</v>
      </c>
      <c r="J45" s="256" t="s">
        <v>4</v>
      </c>
      <c r="K45" s="256" t="s">
        <v>18</v>
      </c>
      <c r="L45" s="256" t="s">
        <v>85</v>
      </c>
      <c r="M45" s="256"/>
      <c r="N45" s="256">
        <v>3</v>
      </c>
      <c r="O45" s="256">
        <v>3</v>
      </c>
      <c r="P45" s="256">
        <v>3</v>
      </c>
      <c r="Q45" s="256">
        <v>0</v>
      </c>
      <c r="R45" s="256" t="s">
        <v>66</v>
      </c>
      <c r="S45" s="256" t="s">
        <v>66</v>
      </c>
      <c r="T45" s="256">
        <v>180</v>
      </c>
      <c r="U45" s="256">
        <f t="shared" si="0"/>
        <v>0.14566937099156332</v>
      </c>
      <c r="V45" s="256">
        <v>71</v>
      </c>
      <c r="W45" s="256">
        <f t="shared" si="1"/>
        <v>5.7458474113338869E-2</v>
      </c>
      <c r="X45" s="256">
        <v>68</v>
      </c>
      <c r="Y45" s="256">
        <f t="shared" si="2"/>
        <v>5.5030651263479481E-2</v>
      </c>
      <c r="Z45" s="256">
        <v>26</v>
      </c>
      <c r="AA45" s="256">
        <f t="shared" si="3"/>
        <v>2.1041131365448038E-2</v>
      </c>
      <c r="AB45" s="256">
        <v>14</v>
      </c>
      <c r="AC45" s="256">
        <f t="shared" si="4"/>
        <v>1.1329839966010481E-2</v>
      </c>
      <c r="AD45" s="256">
        <v>10</v>
      </c>
      <c r="AE45" s="256">
        <f t="shared" si="5"/>
        <v>8.0927428328646297E-3</v>
      </c>
      <c r="AF45" s="256">
        <v>10</v>
      </c>
      <c r="AG45" s="256">
        <f t="shared" si="6"/>
        <v>8.0927428328646297E-3</v>
      </c>
      <c r="AH45" s="256">
        <v>6</v>
      </c>
      <c r="AI45" s="256">
        <f t="shared" si="7"/>
        <v>4.8556456997187773E-3</v>
      </c>
      <c r="AJ45" s="256">
        <v>4</v>
      </c>
      <c r="AK45" s="256">
        <f t="shared" si="8"/>
        <v>3.2370971331458515E-3</v>
      </c>
      <c r="AL45" s="256">
        <v>4</v>
      </c>
      <c r="AM45" s="256">
        <f t="shared" si="9"/>
        <v>3.2370971331458515E-3</v>
      </c>
      <c r="AN45" s="256">
        <v>2</v>
      </c>
      <c r="AO45" s="256">
        <f t="shared" si="10"/>
        <v>1.6185485665729258E-3</v>
      </c>
      <c r="AP45" s="256">
        <v>3</v>
      </c>
      <c r="AQ45" s="256">
        <f t="shared" si="11"/>
        <v>2.4278228498593886E-3</v>
      </c>
      <c r="AR45" s="256">
        <v>0</v>
      </c>
      <c r="AS45" s="256">
        <f t="shared" si="12"/>
        <v>0</v>
      </c>
      <c r="AT45" s="256">
        <v>2</v>
      </c>
      <c r="AU45" s="256">
        <f t="shared" si="13"/>
        <v>1.6185485665729258E-3</v>
      </c>
      <c r="AV45" s="256">
        <v>4</v>
      </c>
      <c r="AW45" s="256">
        <f t="shared" si="14"/>
        <v>3.2370971331458515E-3</v>
      </c>
      <c r="AX45" s="256">
        <v>1</v>
      </c>
      <c r="AY45" s="256">
        <f t="shared" si="15"/>
        <v>8.0927428328646288E-4</v>
      </c>
      <c r="AZ45" s="256">
        <v>1</v>
      </c>
      <c r="BA45" s="256">
        <f t="shared" si="16"/>
        <v>8.0927428328646288E-4</v>
      </c>
      <c r="BB45" s="256">
        <v>2</v>
      </c>
      <c r="BC45" s="256">
        <f t="shared" si="17"/>
        <v>1.6185485665729258E-3</v>
      </c>
      <c r="BD45" s="256">
        <v>1</v>
      </c>
      <c r="BE45" s="256">
        <f t="shared" si="18"/>
        <v>8.0927428328646288E-4</v>
      </c>
      <c r="BF45" s="256">
        <v>1</v>
      </c>
      <c r="BG45" s="256">
        <f t="shared" si="19"/>
        <v>8.0927428328646288E-4</v>
      </c>
      <c r="BH45" s="256">
        <v>2</v>
      </c>
      <c r="BI45" s="256">
        <f t="shared" si="20"/>
        <v>1.6185485665729258E-3</v>
      </c>
      <c r="BJ45" s="256">
        <v>1</v>
      </c>
      <c r="BK45" s="256">
        <f t="shared" si="21"/>
        <v>8.0927428328646288E-4</v>
      </c>
      <c r="BL45" s="256">
        <v>0</v>
      </c>
      <c r="BM45" s="256">
        <f t="shared" si="22"/>
        <v>0</v>
      </c>
      <c r="BN45" s="256">
        <v>0</v>
      </c>
      <c r="BO45" s="256">
        <f t="shared" si="23"/>
        <v>0</v>
      </c>
      <c r="BP45" s="256">
        <v>0</v>
      </c>
      <c r="BQ45" s="256">
        <f t="shared" si="24"/>
        <v>0</v>
      </c>
      <c r="BR45" s="256">
        <v>1</v>
      </c>
      <c r="BS45" s="256">
        <f t="shared" si="25"/>
        <v>8.0927428328646288E-4</v>
      </c>
      <c r="BT45" s="256">
        <v>0</v>
      </c>
      <c r="BU45" s="256">
        <f t="shared" si="26"/>
        <v>0</v>
      </c>
      <c r="BV45" s="256">
        <v>15</v>
      </c>
      <c r="BW45" s="256">
        <f t="shared" si="27"/>
        <v>1.2139114249296944E-2</v>
      </c>
      <c r="BX45" s="256">
        <v>25</v>
      </c>
      <c r="BY45" s="256">
        <f t="shared" si="28"/>
        <v>2.0231857082161572E-2</v>
      </c>
      <c r="BZ45" s="256">
        <v>49427</v>
      </c>
      <c r="CA45" s="273">
        <f t="shared" si="29"/>
        <v>454</v>
      </c>
      <c r="CB45" s="42">
        <f t="shared" si="30"/>
        <v>0.36741052461205415</v>
      </c>
    </row>
    <row r="46" spans="1:80" s="17" customFormat="1" x14ac:dyDescent="0.25">
      <c r="A46" s="275" t="s">
        <v>59</v>
      </c>
      <c r="B46" s="276"/>
      <c r="C46" s="168" t="s">
        <v>66</v>
      </c>
      <c r="D46" s="277"/>
      <c r="E46" s="276" t="s">
        <v>99</v>
      </c>
      <c r="F46" s="276">
        <v>5300</v>
      </c>
      <c r="G46" s="276">
        <v>1800</v>
      </c>
      <c r="H46" s="276">
        <v>2000</v>
      </c>
      <c r="I46" s="276" t="s">
        <v>1</v>
      </c>
      <c r="J46" s="276" t="s">
        <v>4</v>
      </c>
      <c r="K46" s="276" t="s">
        <v>57</v>
      </c>
      <c r="L46" s="276" t="s">
        <v>60</v>
      </c>
      <c r="M46" s="276"/>
      <c r="N46" s="276">
        <v>5</v>
      </c>
      <c r="O46" s="276">
        <v>4</v>
      </c>
      <c r="P46" s="276">
        <v>5</v>
      </c>
      <c r="Q46" s="276">
        <v>0</v>
      </c>
      <c r="R46" s="276" t="s">
        <v>66</v>
      </c>
      <c r="S46" s="276" t="s">
        <v>66</v>
      </c>
      <c r="T46" s="276">
        <v>18</v>
      </c>
      <c r="U46" s="276">
        <f t="shared" si="0"/>
        <v>1.4566937099156333E-2</v>
      </c>
      <c r="V46" s="276">
        <v>15</v>
      </c>
      <c r="W46" s="276">
        <f t="shared" si="1"/>
        <v>1.2139114249296944E-2</v>
      </c>
      <c r="X46" s="276">
        <v>12</v>
      </c>
      <c r="Y46" s="276">
        <f t="shared" si="2"/>
        <v>9.7112913994375546E-3</v>
      </c>
      <c r="Z46" s="276">
        <v>6</v>
      </c>
      <c r="AA46" s="276">
        <f t="shared" si="3"/>
        <v>4.8556456997187773E-3</v>
      </c>
      <c r="AB46" s="276">
        <v>3</v>
      </c>
      <c r="AC46" s="276">
        <f t="shared" si="4"/>
        <v>2.4278228498593886E-3</v>
      </c>
      <c r="AD46" s="276">
        <v>1</v>
      </c>
      <c r="AE46" s="276">
        <f t="shared" si="5"/>
        <v>8.0927428328646288E-4</v>
      </c>
      <c r="AF46" s="276">
        <v>4</v>
      </c>
      <c r="AG46" s="276">
        <f t="shared" si="6"/>
        <v>3.2370971331458515E-3</v>
      </c>
      <c r="AH46" s="276">
        <v>0</v>
      </c>
      <c r="AI46" s="276">
        <f t="shared" si="7"/>
        <v>0</v>
      </c>
      <c r="AJ46" s="276">
        <v>0</v>
      </c>
      <c r="AK46" s="276">
        <f t="shared" si="8"/>
        <v>0</v>
      </c>
      <c r="AL46" s="276">
        <v>0</v>
      </c>
      <c r="AM46" s="276">
        <f t="shared" si="9"/>
        <v>0</v>
      </c>
      <c r="AN46" s="276">
        <v>0</v>
      </c>
      <c r="AO46" s="276">
        <f t="shared" si="10"/>
        <v>0</v>
      </c>
      <c r="AP46" s="276">
        <v>0</v>
      </c>
      <c r="AQ46" s="276">
        <f t="shared" si="11"/>
        <v>0</v>
      </c>
      <c r="AR46" s="276">
        <v>1</v>
      </c>
      <c r="AS46" s="276">
        <f t="shared" si="12"/>
        <v>8.0927428328646288E-4</v>
      </c>
      <c r="AT46" s="276">
        <v>0</v>
      </c>
      <c r="AU46" s="276">
        <f t="shared" si="13"/>
        <v>0</v>
      </c>
      <c r="AV46" s="276">
        <v>1</v>
      </c>
      <c r="AW46" s="276">
        <f t="shared" si="14"/>
        <v>8.0927428328646288E-4</v>
      </c>
      <c r="AX46" s="276">
        <v>1</v>
      </c>
      <c r="AY46" s="276">
        <f t="shared" si="15"/>
        <v>8.0927428328646288E-4</v>
      </c>
      <c r="AZ46" s="276">
        <v>0</v>
      </c>
      <c r="BA46" s="276">
        <f t="shared" si="16"/>
        <v>0</v>
      </c>
      <c r="BB46" s="276">
        <v>0</v>
      </c>
      <c r="BC46" s="276">
        <f t="shared" si="17"/>
        <v>0</v>
      </c>
      <c r="BD46" s="276">
        <v>0</v>
      </c>
      <c r="BE46" s="276">
        <f t="shared" si="18"/>
        <v>0</v>
      </c>
      <c r="BF46" s="276">
        <v>0</v>
      </c>
      <c r="BG46" s="276">
        <f t="shared" si="19"/>
        <v>0</v>
      </c>
      <c r="BH46" s="276">
        <v>0</v>
      </c>
      <c r="BI46" s="276">
        <f t="shared" si="20"/>
        <v>0</v>
      </c>
      <c r="BJ46" s="276">
        <v>1</v>
      </c>
      <c r="BK46" s="276">
        <f t="shared" si="21"/>
        <v>8.0927428328646288E-4</v>
      </c>
      <c r="BL46" s="276">
        <v>0</v>
      </c>
      <c r="BM46" s="276">
        <f t="shared" si="22"/>
        <v>0</v>
      </c>
      <c r="BN46" s="276">
        <v>0</v>
      </c>
      <c r="BO46" s="276">
        <f t="shared" si="23"/>
        <v>0</v>
      </c>
      <c r="BP46" s="276">
        <v>0</v>
      </c>
      <c r="BQ46" s="276">
        <f t="shared" si="24"/>
        <v>0</v>
      </c>
      <c r="BR46" s="276">
        <v>0</v>
      </c>
      <c r="BS46" s="276">
        <f t="shared" si="25"/>
        <v>0</v>
      </c>
      <c r="BT46" s="276">
        <v>0</v>
      </c>
      <c r="BU46" s="276">
        <f t="shared" si="26"/>
        <v>0</v>
      </c>
      <c r="BV46" s="276">
        <v>0</v>
      </c>
      <c r="BW46" s="276">
        <f t="shared" si="27"/>
        <v>0</v>
      </c>
      <c r="BX46" s="276">
        <v>1</v>
      </c>
      <c r="BY46" s="276">
        <f t="shared" si="28"/>
        <v>8.0927428328646288E-4</v>
      </c>
      <c r="BZ46" s="276">
        <v>49427</v>
      </c>
      <c r="CA46" s="278">
        <f t="shared" si="29"/>
        <v>64</v>
      </c>
      <c r="CB46" s="18">
        <f t="shared" si="30"/>
        <v>5.1793554130333624E-2</v>
      </c>
    </row>
    <row r="47" spans="1:80" s="17" customFormat="1" x14ac:dyDescent="0.25">
      <c r="A47" s="275" t="s">
        <v>62</v>
      </c>
      <c r="B47" s="276"/>
      <c r="C47" s="169" t="s">
        <v>66</v>
      </c>
      <c r="D47" s="279" t="s">
        <v>93</v>
      </c>
      <c r="E47" s="276" t="s">
        <v>94</v>
      </c>
      <c r="F47" s="276">
        <v>4650</v>
      </c>
      <c r="G47" s="276">
        <v>1850</v>
      </c>
      <c r="H47" s="276">
        <v>2150</v>
      </c>
      <c r="I47" s="276" t="s">
        <v>1</v>
      </c>
      <c r="J47" s="276" t="s">
        <v>4</v>
      </c>
      <c r="K47" s="276" t="s">
        <v>86</v>
      </c>
      <c r="L47" s="276" t="s">
        <v>49</v>
      </c>
      <c r="M47" s="276"/>
      <c r="N47" s="276">
        <v>2</v>
      </c>
      <c r="O47" s="276">
        <v>4</v>
      </c>
      <c r="P47" s="276">
        <v>2</v>
      </c>
      <c r="Q47" s="276">
        <v>0</v>
      </c>
      <c r="R47" s="276" t="s">
        <v>66</v>
      </c>
      <c r="S47" s="276" t="s">
        <v>66</v>
      </c>
      <c r="T47" s="276">
        <v>382</v>
      </c>
      <c r="U47" s="276">
        <f t="shared" si="0"/>
        <v>0.30914277621542885</v>
      </c>
      <c r="V47" s="276">
        <v>167</v>
      </c>
      <c r="W47" s="276">
        <f t="shared" si="1"/>
        <v>0.1351488053088393</v>
      </c>
      <c r="X47" s="276">
        <v>94</v>
      </c>
      <c r="Y47" s="276">
        <f t="shared" si="2"/>
        <v>7.6071782628927512E-2</v>
      </c>
      <c r="Z47" s="276">
        <v>51</v>
      </c>
      <c r="AA47" s="276">
        <f t="shared" si="3"/>
        <v>4.1272988447609606E-2</v>
      </c>
      <c r="AB47" s="276">
        <v>45</v>
      </c>
      <c r="AC47" s="276">
        <f t="shared" si="4"/>
        <v>3.6417342747890831E-2</v>
      </c>
      <c r="AD47" s="276">
        <v>15</v>
      </c>
      <c r="AE47" s="276">
        <f t="shared" si="5"/>
        <v>1.2139114249296944E-2</v>
      </c>
      <c r="AF47" s="276">
        <v>17</v>
      </c>
      <c r="AG47" s="276">
        <f t="shared" si="6"/>
        <v>1.375766281586987E-2</v>
      </c>
      <c r="AH47" s="276">
        <v>10</v>
      </c>
      <c r="AI47" s="276">
        <f t="shared" si="7"/>
        <v>8.0927428328646297E-3</v>
      </c>
      <c r="AJ47" s="276">
        <v>12</v>
      </c>
      <c r="AK47" s="276">
        <f t="shared" si="8"/>
        <v>9.7112913994375546E-3</v>
      </c>
      <c r="AL47" s="276">
        <v>7</v>
      </c>
      <c r="AM47" s="276">
        <f t="shared" si="9"/>
        <v>5.6649199830052406E-3</v>
      </c>
      <c r="AN47" s="276">
        <v>6</v>
      </c>
      <c r="AO47" s="276">
        <f t="shared" si="10"/>
        <v>4.8556456997187773E-3</v>
      </c>
      <c r="AP47" s="276">
        <v>7</v>
      </c>
      <c r="AQ47" s="276">
        <f t="shared" si="11"/>
        <v>5.6649199830052406E-3</v>
      </c>
      <c r="AR47" s="276">
        <v>5</v>
      </c>
      <c r="AS47" s="276">
        <f t="shared" si="12"/>
        <v>4.0463714164323148E-3</v>
      </c>
      <c r="AT47" s="276">
        <v>7</v>
      </c>
      <c r="AU47" s="276">
        <f t="shared" si="13"/>
        <v>5.6649199830052406E-3</v>
      </c>
      <c r="AV47" s="276">
        <v>5</v>
      </c>
      <c r="AW47" s="276">
        <f t="shared" si="14"/>
        <v>4.0463714164323148E-3</v>
      </c>
      <c r="AX47" s="276">
        <v>0</v>
      </c>
      <c r="AY47" s="276">
        <f t="shared" si="15"/>
        <v>0</v>
      </c>
      <c r="AZ47" s="276">
        <v>3</v>
      </c>
      <c r="BA47" s="276">
        <f t="shared" si="16"/>
        <v>2.4278228498593886E-3</v>
      </c>
      <c r="BB47" s="276">
        <v>5</v>
      </c>
      <c r="BC47" s="276">
        <f t="shared" si="17"/>
        <v>4.0463714164323148E-3</v>
      </c>
      <c r="BD47" s="276">
        <v>5</v>
      </c>
      <c r="BE47" s="276">
        <f t="shared" si="18"/>
        <v>4.0463714164323148E-3</v>
      </c>
      <c r="BF47" s="276">
        <v>2</v>
      </c>
      <c r="BG47" s="276">
        <f t="shared" si="19"/>
        <v>1.6185485665729258E-3</v>
      </c>
      <c r="BH47" s="276">
        <v>6</v>
      </c>
      <c r="BI47" s="276">
        <f t="shared" si="20"/>
        <v>4.8556456997187773E-3</v>
      </c>
      <c r="BJ47" s="276">
        <v>2</v>
      </c>
      <c r="BK47" s="276">
        <f t="shared" si="21"/>
        <v>1.6185485665729258E-3</v>
      </c>
      <c r="BL47" s="276">
        <v>2</v>
      </c>
      <c r="BM47" s="276">
        <f t="shared" si="22"/>
        <v>1.6185485665729258E-3</v>
      </c>
      <c r="BN47" s="276">
        <v>5</v>
      </c>
      <c r="BO47" s="276">
        <f t="shared" si="23"/>
        <v>4.0463714164323148E-3</v>
      </c>
      <c r="BP47" s="276">
        <v>5</v>
      </c>
      <c r="BQ47" s="276">
        <f t="shared" si="24"/>
        <v>4.0463714164323148E-3</v>
      </c>
      <c r="BR47" s="276">
        <v>3</v>
      </c>
      <c r="BS47" s="276">
        <f t="shared" si="25"/>
        <v>2.4278228498593886E-3</v>
      </c>
      <c r="BT47" s="276">
        <v>6</v>
      </c>
      <c r="BU47" s="276">
        <f t="shared" si="26"/>
        <v>4.8556456997187773E-3</v>
      </c>
      <c r="BV47" s="276">
        <v>130</v>
      </c>
      <c r="BW47" s="276">
        <f t="shared" si="27"/>
        <v>0.10520565682724017</v>
      </c>
      <c r="BX47" s="276">
        <v>92</v>
      </c>
      <c r="BY47" s="276">
        <f t="shared" si="28"/>
        <v>7.4453234062354587E-2</v>
      </c>
      <c r="BZ47" s="276">
        <v>49427</v>
      </c>
      <c r="CA47" s="278">
        <f t="shared" si="29"/>
        <v>1096</v>
      </c>
      <c r="CB47" s="18">
        <f t="shared" si="30"/>
        <v>0.88696461448196351</v>
      </c>
    </row>
    <row r="48" spans="1:80" x14ac:dyDescent="0.25">
      <c r="A48" s="275" t="s">
        <v>63</v>
      </c>
      <c r="B48" s="276"/>
      <c r="C48" s="169" t="s">
        <v>66</v>
      </c>
      <c r="D48" s="279" t="s">
        <v>97</v>
      </c>
      <c r="E48" s="276" t="s">
        <v>95</v>
      </c>
      <c r="F48" s="276">
        <v>5000</v>
      </c>
      <c r="G48" s="276">
        <v>2000</v>
      </c>
      <c r="H48" s="276">
        <v>2300</v>
      </c>
      <c r="I48" s="276" t="s">
        <v>1</v>
      </c>
      <c r="J48" s="276" t="s">
        <v>4</v>
      </c>
      <c r="K48" s="276" t="s">
        <v>21</v>
      </c>
      <c r="L48" s="276" t="s">
        <v>38</v>
      </c>
      <c r="M48" s="276"/>
      <c r="N48" s="276">
        <v>3</v>
      </c>
      <c r="O48" s="276">
        <v>4</v>
      </c>
      <c r="P48" s="276">
        <v>3</v>
      </c>
      <c r="Q48" s="276">
        <v>0</v>
      </c>
      <c r="R48" s="276" t="s">
        <v>66</v>
      </c>
      <c r="S48" s="276" t="s">
        <v>66</v>
      </c>
      <c r="T48" s="276">
        <v>571</v>
      </c>
      <c r="U48" s="276">
        <f t="shared" si="0"/>
        <v>0.46209561575657032</v>
      </c>
      <c r="V48" s="276">
        <v>257</v>
      </c>
      <c r="W48" s="276">
        <f t="shared" si="1"/>
        <v>0.20798349080462097</v>
      </c>
      <c r="X48" s="276">
        <v>191</v>
      </c>
      <c r="Y48" s="276">
        <f t="shared" si="2"/>
        <v>0.15457138810771442</v>
      </c>
      <c r="Z48" s="276">
        <v>93</v>
      </c>
      <c r="AA48" s="276">
        <f t="shared" si="3"/>
        <v>7.5262508345641049E-2</v>
      </c>
      <c r="AB48" s="276">
        <v>58</v>
      </c>
      <c r="AC48" s="276">
        <f t="shared" si="4"/>
        <v>4.693790843061485E-2</v>
      </c>
      <c r="AD48" s="276">
        <v>35</v>
      </c>
      <c r="AE48" s="276">
        <f t="shared" si="5"/>
        <v>2.83245999150262E-2</v>
      </c>
      <c r="AF48" s="276">
        <v>39</v>
      </c>
      <c r="AG48" s="276">
        <f t="shared" si="6"/>
        <v>3.1561697048172056E-2</v>
      </c>
      <c r="AH48" s="276">
        <v>20</v>
      </c>
      <c r="AI48" s="276">
        <f t="shared" si="7"/>
        <v>1.6185485665729259E-2</v>
      </c>
      <c r="AJ48" s="276">
        <v>15</v>
      </c>
      <c r="AK48" s="276">
        <f t="shared" si="8"/>
        <v>1.2139114249296944E-2</v>
      </c>
      <c r="AL48" s="276">
        <v>15</v>
      </c>
      <c r="AM48" s="276">
        <f t="shared" si="9"/>
        <v>1.2139114249296944E-2</v>
      </c>
      <c r="AN48" s="276">
        <v>12</v>
      </c>
      <c r="AO48" s="276">
        <f t="shared" si="10"/>
        <v>9.7112913994375546E-3</v>
      </c>
      <c r="AP48" s="276">
        <v>13</v>
      </c>
      <c r="AQ48" s="276">
        <f t="shared" si="11"/>
        <v>1.0520565682724019E-2</v>
      </c>
      <c r="AR48" s="276">
        <v>3</v>
      </c>
      <c r="AS48" s="276">
        <f t="shared" si="12"/>
        <v>2.4278228498593886E-3</v>
      </c>
      <c r="AT48" s="276">
        <v>12</v>
      </c>
      <c r="AU48" s="276">
        <f t="shared" si="13"/>
        <v>9.7112913994375546E-3</v>
      </c>
      <c r="AV48" s="276">
        <v>4</v>
      </c>
      <c r="AW48" s="276">
        <f t="shared" si="14"/>
        <v>3.2370971331458515E-3</v>
      </c>
      <c r="AX48" s="276">
        <v>3</v>
      </c>
      <c r="AY48" s="276">
        <f t="shared" si="15"/>
        <v>2.4278228498593886E-3</v>
      </c>
      <c r="AZ48" s="276">
        <v>6</v>
      </c>
      <c r="BA48" s="276">
        <f t="shared" si="16"/>
        <v>4.8556456997187773E-3</v>
      </c>
      <c r="BB48" s="276">
        <v>1</v>
      </c>
      <c r="BC48" s="276">
        <f t="shared" si="17"/>
        <v>8.0927428328646288E-4</v>
      </c>
      <c r="BD48" s="276">
        <v>1</v>
      </c>
      <c r="BE48" s="276">
        <f t="shared" si="18"/>
        <v>8.0927428328646288E-4</v>
      </c>
      <c r="BF48" s="276">
        <v>1</v>
      </c>
      <c r="BG48" s="276">
        <f t="shared" si="19"/>
        <v>8.0927428328646288E-4</v>
      </c>
      <c r="BH48" s="276">
        <v>2</v>
      </c>
      <c r="BI48" s="276">
        <f t="shared" si="20"/>
        <v>1.6185485665729258E-3</v>
      </c>
      <c r="BJ48" s="276">
        <v>5</v>
      </c>
      <c r="BK48" s="276">
        <f t="shared" si="21"/>
        <v>4.0463714164323148E-3</v>
      </c>
      <c r="BL48" s="276">
        <v>5</v>
      </c>
      <c r="BM48" s="276">
        <f t="shared" si="22"/>
        <v>4.0463714164323148E-3</v>
      </c>
      <c r="BN48" s="276">
        <v>5</v>
      </c>
      <c r="BO48" s="276">
        <f t="shared" si="23"/>
        <v>4.0463714164323148E-3</v>
      </c>
      <c r="BP48" s="276">
        <v>1</v>
      </c>
      <c r="BQ48" s="276">
        <f t="shared" si="24"/>
        <v>8.0927428328646288E-4</v>
      </c>
      <c r="BR48" s="276">
        <v>1</v>
      </c>
      <c r="BS48" s="276">
        <f t="shared" si="25"/>
        <v>8.0927428328646288E-4</v>
      </c>
      <c r="BT48" s="276">
        <v>2</v>
      </c>
      <c r="BU48" s="276">
        <f t="shared" si="26"/>
        <v>1.6185485665729258E-3</v>
      </c>
      <c r="BV48" s="276">
        <v>28</v>
      </c>
      <c r="BW48" s="276">
        <f t="shared" si="27"/>
        <v>2.2659679932020962E-2</v>
      </c>
      <c r="BX48" s="276">
        <v>38</v>
      </c>
      <c r="BY48" s="276">
        <f t="shared" si="28"/>
        <v>3.075242276488559E-2</v>
      </c>
      <c r="BZ48" s="276">
        <v>49427</v>
      </c>
      <c r="CA48" s="278">
        <f t="shared" si="29"/>
        <v>1437</v>
      </c>
      <c r="CB48" s="18">
        <f t="shared" si="30"/>
        <v>1.1629271450826471</v>
      </c>
    </row>
    <row r="49" spans="1:80" x14ac:dyDescent="0.25">
      <c r="A49" s="275" t="s">
        <v>64</v>
      </c>
      <c r="B49" s="276"/>
      <c r="C49" s="169" t="s">
        <v>66</v>
      </c>
      <c r="D49" s="279" t="s">
        <v>98</v>
      </c>
      <c r="E49" s="276" t="s">
        <v>96</v>
      </c>
      <c r="F49" s="276">
        <v>5550</v>
      </c>
      <c r="G49" s="276">
        <v>2500</v>
      </c>
      <c r="H49" s="276">
        <v>2500</v>
      </c>
      <c r="I49" s="276" t="s">
        <v>1</v>
      </c>
      <c r="J49" s="276" t="s">
        <v>4</v>
      </c>
      <c r="K49" s="276" t="s">
        <v>65</v>
      </c>
      <c r="L49" s="276" t="s">
        <v>39</v>
      </c>
      <c r="M49" s="276"/>
      <c r="N49" s="276">
        <v>3</v>
      </c>
      <c r="O49" s="276">
        <v>4</v>
      </c>
      <c r="P49" s="276">
        <v>3</v>
      </c>
      <c r="Q49" s="276">
        <v>0</v>
      </c>
      <c r="R49" s="276" t="s">
        <v>66</v>
      </c>
      <c r="S49" s="276" t="s">
        <v>66</v>
      </c>
      <c r="T49" s="276">
        <v>478</v>
      </c>
      <c r="U49" s="276">
        <f t="shared" si="0"/>
        <v>0.38683310741092924</v>
      </c>
      <c r="V49" s="276">
        <v>181</v>
      </c>
      <c r="W49" s="276">
        <f t="shared" si="1"/>
        <v>0.14647864527484977</v>
      </c>
      <c r="X49" s="276">
        <v>136</v>
      </c>
      <c r="Y49" s="276">
        <f t="shared" si="2"/>
        <v>0.11006130252695896</v>
      </c>
      <c r="Z49" s="276">
        <v>65</v>
      </c>
      <c r="AA49" s="276">
        <f t="shared" si="3"/>
        <v>5.2602828413620087E-2</v>
      </c>
      <c r="AB49" s="276">
        <v>37</v>
      </c>
      <c r="AC49" s="276">
        <f t="shared" si="4"/>
        <v>2.9943148481599124E-2</v>
      </c>
      <c r="AD49" s="276">
        <v>23</v>
      </c>
      <c r="AE49" s="276">
        <f t="shared" si="5"/>
        <v>1.8613308515588647E-2</v>
      </c>
      <c r="AF49" s="276">
        <v>26</v>
      </c>
      <c r="AG49" s="276">
        <f t="shared" si="6"/>
        <v>2.1041131365448038E-2</v>
      </c>
      <c r="AH49" s="276">
        <v>19</v>
      </c>
      <c r="AI49" s="276">
        <f t="shared" si="7"/>
        <v>1.5376211382442795E-2</v>
      </c>
      <c r="AJ49" s="276">
        <v>14</v>
      </c>
      <c r="AK49" s="276">
        <f t="shared" si="8"/>
        <v>1.1329839966010481E-2</v>
      </c>
      <c r="AL49" s="276">
        <v>17</v>
      </c>
      <c r="AM49" s="276">
        <f t="shared" si="9"/>
        <v>1.375766281586987E-2</v>
      </c>
      <c r="AN49" s="276">
        <v>12</v>
      </c>
      <c r="AO49" s="276">
        <f t="shared" si="10"/>
        <v>9.7112913994375546E-3</v>
      </c>
      <c r="AP49" s="276">
        <v>5</v>
      </c>
      <c r="AQ49" s="276">
        <f t="shared" si="11"/>
        <v>4.0463714164323148E-3</v>
      </c>
      <c r="AR49" s="276">
        <v>3</v>
      </c>
      <c r="AS49" s="276">
        <f t="shared" si="12"/>
        <v>2.4278228498593886E-3</v>
      </c>
      <c r="AT49" s="276">
        <v>7</v>
      </c>
      <c r="AU49" s="276">
        <f t="shared" si="13"/>
        <v>5.6649199830052406E-3</v>
      </c>
      <c r="AV49" s="276">
        <v>2</v>
      </c>
      <c r="AW49" s="276">
        <f t="shared" si="14"/>
        <v>1.6185485665729258E-3</v>
      </c>
      <c r="AX49" s="276">
        <v>2</v>
      </c>
      <c r="AY49" s="276">
        <f t="shared" si="15"/>
        <v>1.6185485665729258E-3</v>
      </c>
      <c r="AZ49" s="276">
        <v>2</v>
      </c>
      <c r="BA49" s="276">
        <f t="shared" si="16"/>
        <v>1.6185485665729258E-3</v>
      </c>
      <c r="BB49" s="276">
        <v>0</v>
      </c>
      <c r="BC49" s="276">
        <f t="shared" si="17"/>
        <v>0</v>
      </c>
      <c r="BD49" s="276">
        <v>4</v>
      </c>
      <c r="BE49" s="276">
        <f t="shared" si="18"/>
        <v>3.2370971331458515E-3</v>
      </c>
      <c r="BF49" s="276">
        <v>2</v>
      </c>
      <c r="BG49" s="276">
        <f t="shared" si="19"/>
        <v>1.6185485665729258E-3</v>
      </c>
      <c r="BH49" s="276">
        <v>2</v>
      </c>
      <c r="BI49" s="276">
        <f t="shared" si="20"/>
        <v>1.6185485665729258E-3</v>
      </c>
      <c r="BJ49" s="276">
        <v>0</v>
      </c>
      <c r="BK49" s="276">
        <f t="shared" si="21"/>
        <v>0</v>
      </c>
      <c r="BL49" s="276">
        <v>0</v>
      </c>
      <c r="BM49" s="276">
        <f t="shared" si="22"/>
        <v>0</v>
      </c>
      <c r="BN49" s="276">
        <v>1</v>
      </c>
      <c r="BO49" s="276">
        <f t="shared" si="23"/>
        <v>8.0927428328646288E-4</v>
      </c>
      <c r="BP49" s="276">
        <v>1</v>
      </c>
      <c r="BQ49" s="276">
        <f t="shared" si="24"/>
        <v>8.0927428328646288E-4</v>
      </c>
      <c r="BR49" s="276">
        <v>3</v>
      </c>
      <c r="BS49" s="276">
        <f t="shared" si="25"/>
        <v>2.4278228498593886E-3</v>
      </c>
      <c r="BT49" s="276">
        <v>1</v>
      </c>
      <c r="BU49" s="276">
        <f t="shared" si="26"/>
        <v>8.0927428328646288E-4</v>
      </c>
      <c r="BV49" s="276">
        <v>16</v>
      </c>
      <c r="BW49" s="276">
        <f t="shared" si="27"/>
        <v>1.2948388532583406E-2</v>
      </c>
      <c r="BX49" s="276">
        <v>17</v>
      </c>
      <c r="BY49" s="276">
        <f t="shared" si="28"/>
        <v>1.375766281586987E-2</v>
      </c>
      <c r="BZ49" s="276">
        <v>49427</v>
      </c>
      <c r="CA49" s="278">
        <f t="shared" si="29"/>
        <v>1076</v>
      </c>
      <c r="CB49" s="18">
        <f t="shared" si="30"/>
        <v>0.87077912881623409</v>
      </c>
    </row>
    <row r="50" spans="1:80" s="1" customFormat="1" ht="15.75" thickBot="1" x14ac:dyDescent="0.3">
      <c r="A50" s="280"/>
      <c r="B50" s="257"/>
      <c r="C50" s="257"/>
      <c r="D50" s="257"/>
      <c r="E50" s="281"/>
      <c r="F50" s="281"/>
      <c r="G50" s="281"/>
      <c r="H50" s="281"/>
      <c r="I50" s="257"/>
      <c r="J50" s="257"/>
      <c r="K50" s="257"/>
      <c r="L50" s="257"/>
      <c r="M50" s="257"/>
      <c r="N50" s="257"/>
      <c r="O50" s="257"/>
      <c r="P50" s="257"/>
      <c r="Q50" s="257"/>
      <c r="R50" s="257"/>
      <c r="S50" s="257"/>
      <c r="T50" s="257"/>
      <c r="U50" s="257">
        <f t="shared" si="0"/>
        <v>0</v>
      </c>
      <c r="V50" s="257"/>
      <c r="W50" s="257">
        <f t="shared" si="1"/>
        <v>0</v>
      </c>
      <c r="X50" s="257"/>
      <c r="Y50" s="257">
        <f t="shared" si="2"/>
        <v>0</v>
      </c>
      <c r="Z50" s="257"/>
      <c r="AA50" s="257">
        <f t="shared" si="3"/>
        <v>0</v>
      </c>
      <c r="AB50" s="257"/>
      <c r="AC50" s="257">
        <f t="shared" si="4"/>
        <v>0</v>
      </c>
      <c r="AD50" s="257"/>
      <c r="AE50" s="257">
        <f t="shared" si="5"/>
        <v>0</v>
      </c>
      <c r="AF50" s="257"/>
      <c r="AG50" s="257">
        <f t="shared" si="6"/>
        <v>0</v>
      </c>
      <c r="AH50" s="257"/>
      <c r="AI50" s="257">
        <f t="shared" si="7"/>
        <v>0</v>
      </c>
      <c r="AJ50" s="257"/>
      <c r="AK50" s="257">
        <f t="shared" si="8"/>
        <v>0</v>
      </c>
      <c r="AL50" s="257"/>
      <c r="AM50" s="257">
        <f t="shared" si="9"/>
        <v>0</v>
      </c>
      <c r="AN50" s="257"/>
      <c r="AO50" s="257">
        <f t="shared" si="10"/>
        <v>0</v>
      </c>
      <c r="AP50" s="257"/>
      <c r="AQ50" s="257">
        <f t="shared" si="11"/>
        <v>0</v>
      </c>
      <c r="AR50" s="257"/>
      <c r="AS50" s="257">
        <f t="shared" si="12"/>
        <v>0</v>
      </c>
      <c r="AT50" s="257"/>
      <c r="AU50" s="257">
        <f t="shared" si="13"/>
        <v>0</v>
      </c>
      <c r="AV50" s="257"/>
      <c r="AW50" s="257">
        <f t="shared" si="14"/>
        <v>0</v>
      </c>
      <c r="AX50" s="257"/>
      <c r="AY50" s="257">
        <f t="shared" si="15"/>
        <v>0</v>
      </c>
      <c r="AZ50" s="257"/>
      <c r="BA50" s="257">
        <f t="shared" si="16"/>
        <v>0</v>
      </c>
      <c r="BB50" s="257"/>
      <c r="BC50" s="257">
        <f t="shared" si="17"/>
        <v>0</v>
      </c>
      <c r="BD50" s="257"/>
      <c r="BE50" s="257">
        <f t="shared" si="18"/>
        <v>0</v>
      </c>
      <c r="BF50" s="257"/>
      <c r="BG50" s="257">
        <f t="shared" si="19"/>
        <v>0</v>
      </c>
      <c r="BH50" s="257"/>
      <c r="BI50" s="257">
        <f t="shared" si="20"/>
        <v>0</v>
      </c>
      <c r="BJ50" s="257"/>
      <c r="BK50" s="257">
        <f t="shared" si="21"/>
        <v>0</v>
      </c>
      <c r="BL50" s="257"/>
      <c r="BM50" s="257">
        <f t="shared" si="22"/>
        <v>0</v>
      </c>
      <c r="BN50" s="257"/>
      <c r="BO50" s="257">
        <f t="shared" si="23"/>
        <v>0</v>
      </c>
      <c r="BP50" s="257"/>
      <c r="BQ50" s="257">
        <f t="shared" si="24"/>
        <v>0</v>
      </c>
      <c r="BR50" s="257"/>
      <c r="BS50" s="257">
        <f t="shared" si="25"/>
        <v>0</v>
      </c>
      <c r="BT50" s="257"/>
      <c r="BU50" s="257">
        <f t="shared" si="26"/>
        <v>0</v>
      </c>
      <c r="BV50" s="257"/>
      <c r="BW50" s="257">
        <f t="shared" si="27"/>
        <v>0</v>
      </c>
      <c r="BX50" s="257"/>
      <c r="BY50" s="257">
        <f t="shared" si="28"/>
        <v>0</v>
      </c>
      <c r="BZ50" s="257">
        <v>49427</v>
      </c>
      <c r="CA50" s="257">
        <f t="shared" si="29"/>
        <v>0</v>
      </c>
      <c r="CB50" s="43">
        <f t="shared" si="30"/>
        <v>0</v>
      </c>
    </row>
    <row r="51" spans="1:80" s="28" customFormat="1" ht="15.75" thickBot="1" x14ac:dyDescent="0.3">
      <c r="A51" s="282" t="s">
        <v>185</v>
      </c>
      <c r="B51" s="258"/>
      <c r="C51" s="258"/>
      <c r="D51" s="283"/>
      <c r="E51" s="284"/>
      <c r="F51" s="285"/>
      <c r="G51" s="285"/>
      <c r="H51" s="286"/>
      <c r="I51" s="287"/>
      <c r="J51" s="191"/>
      <c r="K51" s="191"/>
      <c r="L51" s="191"/>
      <c r="M51" s="191"/>
      <c r="N51" s="191"/>
      <c r="O51" s="191"/>
      <c r="P51" s="191"/>
      <c r="Q51" s="191"/>
      <c r="R51" s="191"/>
      <c r="S51" s="191"/>
      <c r="T51" s="191"/>
      <c r="U51" s="191"/>
      <c r="V51" s="191"/>
      <c r="W51" s="191"/>
      <c r="X51" s="191"/>
      <c r="Y51" s="191"/>
      <c r="Z51" s="191"/>
      <c r="AA51" s="191"/>
      <c r="AB51" s="191"/>
      <c r="AC51" s="191"/>
      <c r="AD51" s="191"/>
      <c r="AE51" s="191"/>
      <c r="AF51" s="191"/>
      <c r="AG51" s="191"/>
      <c r="AH51" s="191"/>
      <c r="AI51" s="191"/>
      <c r="AJ51" s="191"/>
      <c r="AK51" s="191"/>
      <c r="AL51" s="191"/>
      <c r="AM51" s="191"/>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1"/>
      <c r="BQ51" s="191"/>
      <c r="BR51" s="191"/>
      <c r="BS51" s="191"/>
      <c r="BT51" s="191"/>
      <c r="BU51" s="191"/>
      <c r="BV51" s="191"/>
      <c r="BW51" s="191"/>
      <c r="BX51" s="191"/>
      <c r="BY51" s="191"/>
      <c r="BZ51" s="191"/>
      <c r="CA51" s="171"/>
      <c r="CB51" s="33"/>
    </row>
    <row r="52" spans="1:80" s="28" customFormat="1" x14ac:dyDescent="0.25">
      <c r="A52" s="288" t="s">
        <v>84</v>
      </c>
      <c r="B52" s="258"/>
      <c r="C52" s="189" t="s">
        <v>365</v>
      </c>
      <c r="D52" s="283"/>
      <c r="E52" s="284"/>
      <c r="F52" s="285" t="s">
        <v>66</v>
      </c>
      <c r="G52" s="285" t="s">
        <v>66</v>
      </c>
      <c r="H52" s="286" t="s">
        <v>66</v>
      </c>
      <c r="I52" s="287" t="s">
        <v>92</v>
      </c>
      <c r="J52" s="191" t="s">
        <v>71</v>
      </c>
      <c r="K52" s="191" t="s">
        <v>100</v>
      </c>
      <c r="L52" s="191" t="s">
        <v>101</v>
      </c>
      <c r="M52" s="191"/>
      <c r="N52" s="191">
        <v>4</v>
      </c>
      <c r="O52" s="191">
        <v>5</v>
      </c>
      <c r="P52" s="191">
        <v>2</v>
      </c>
      <c r="Q52" s="191">
        <v>2</v>
      </c>
      <c r="R52" s="191">
        <v>0</v>
      </c>
      <c r="S52" s="191">
        <v>2</v>
      </c>
      <c r="T52" s="191"/>
      <c r="U52" s="191">
        <f t="shared" si="0"/>
        <v>0</v>
      </c>
      <c r="V52" s="191"/>
      <c r="W52" s="191">
        <f t="shared" si="1"/>
        <v>0</v>
      </c>
      <c r="X52" s="191"/>
      <c r="Y52" s="191">
        <f t="shared" si="2"/>
        <v>0</v>
      </c>
      <c r="Z52" s="191"/>
      <c r="AA52" s="191">
        <f t="shared" si="3"/>
        <v>0</v>
      </c>
      <c r="AB52" s="191"/>
      <c r="AC52" s="191">
        <f t="shared" si="4"/>
        <v>0</v>
      </c>
      <c r="AD52" s="191"/>
      <c r="AE52" s="191">
        <f t="shared" si="5"/>
        <v>0</v>
      </c>
      <c r="AF52" s="191"/>
      <c r="AG52" s="191">
        <f t="shared" si="6"/>
        <v>0</v>
      </c>
      <c r="AH52" s="191"/>
      <c r="AI52" s="191">
        <f t="shared" si="7"/>
        <v>0</v>
      </c>
      <c r="AJ52" s="191"/>
      <c r="AK52" s="191">
        <f t="shared" si="8"/>
        <v>0</v>
      </c>
      <c r="AL52" s="191"/>
      <c r="AM52" s="191">
        <f t="shared" si="9"/>
        <v>0</v>
      </c>
      <c r="AN52" s="191"/>
      <c r="AO52" s="191">
        <f t="shared" si="10"/>
        <v>0</v>
      </c>
      <c r="AP52" s="191"/>
      <c r="AQ52" s="191">
        <f t="shared" si="11"/>
        <v>0</v>
      </c>
      <c r="AR52" s="191"/>
      <c r="AS52" s="191">
        <f t="shared" si="12"/>
        <v>0</v>
      </c>
      <c r="AT52" s="191"/>
      <c r="AU52" s="191">
        <f t="shared" si="13"/>
        <v>0</v>
      </c>
      <c r="AV52" s="191"/>
      <c r="AW52" s="191">
        <f t="shared" si="14"/>
        <v>0</v>
      </c>
      <c r="AX52" s="191"/>
      <c r="AY52" s="191">
        <f t="shared" si="15"/>
        <v>0</v>
      </c>
      <c r="AZ52" s="191"/>
      <c r="BA52" s="191">
        <f t="shared" si="16"/>
        <v>0</v>
      </c>
      <c r="BB52" s="191"/>
      <c r="BC52" s="191">
        <f t="shared" si="17"/>
        <v>0</v>
      </c>
      <c r="BD52" s="191"/>
      <c r="BE52" s="191">
        <f t="shared" si="18"/>
        <v>0</v>
      </c>
      <c r="BF52" s="191"/>
      <c r="BG52" s="191">
        <f t="shared" si="19"/>
        <v>0</v>
      </c>
      <c r="BH52" s="191"/>
      <c r="BI52" s="191">
        <f t="shared" si="20"/>
        <v>0</v>
      </c>
      <c r="BJ52" s="191"/>
      <c r="BK52" s="191">
        <f t="shared" si="21"/>
        <v>0</v>
      </c>
      <c r="BL52" s="191"/>
      <c r="BM52" s="191">
        <f t="shared" si="22"/>
        <v>0</v>
      </c>
      <c r="BN52" s="191"/>
      <c r="BO52" s="191">
        <f t="shared" si="23"/>
        <v>0</v>
      </c>
      <c r="BP52" s="191"/>
      <c r="BQ52" s="191">
        <f t="shared" si="24"/>
        <v>0</v>
      </c>
      <c r="BR52" s="191"/>
      <c r="BS52" s="191">
        <f t="shared" si="25"/>
        <v>0</v>
      </c>
      <c r="BT52" s="191"/>
      <c r="BU52" s="191">
        <f t="shared" si="26"/>
        <v>0</v>
      </c>
      <c r="BV52" s="191"/>
      <c r="BW52" s="191">
        <f t="shared" si="27"/>
        <v>0</v>
      </c>
      <c r="BX52" s="191"/>
      <c r="BY52" s="191">
        <f t="shared" si="28"/>
        <v>0</v>
      </c>
      <c r="BZ52" s="191">
        <v>49427</v>
      </c>
      <c r="CA52" s="171">
        <f t="shared" si="29"/>
        <v>0</v>
      </c>
      <c r="CB52" s="33">
        <f t="shared" si="30"/>
        <v>0</v>
      </c>
    </row>
    <row r="53" spans="1:80" x14ac:dyDescent="0.25">
      <c r="A53" s="289" t="s">
        <v>67</v>
      </c>
      <c r="B53" s="172"/>
      <c r="C53" s="172" t="s">
        <v>366</v>
      </c>
      <c r="D53" s="172"/>
      <c r="E53" s="172"/>
      <c r="F53" s="172" t="s">
        <v>66</v>
      </c>
      <c r="G53" s="172" t="s">
        <v>66</v>
      </c>
      <c r="H53" s="290" t="s">
        <v>66</v>
      </c>
      <c r="I53" s="289" t="s">
        <v>92</v>
      </c>
      <c r="J53" s="172" t="s">
        <v>71</v>
      </c>
      <c r="K53" s="172" t="s">
        <v>35</v>
      </c>
      <c r="L53" s="172" t="s">
        <v>102</v>
      </c>
      <c r="M53" s="172"/>
      <c r="N53" s="172">
        <v>5</v>
      </c>
      <c r="O53" s="172">
        <v>5</v>
      </c>
      <c r="P53" s="172">
        <v>3</v>
      </c>
      <c r="Q53" s="172">
        <v>2</v>
      </c>
      <c r="R53" s="172">
        <v>1</v>
      </c>
      <c r="S53" s="172">
        <v>1</v>
      </c>
      <c r="T53" s="172"/>
      <c r="U53" s="172">
        <f t="shared" si="0"/>
        <v>0</v>
      </c>
      <c r="V53" s="172"/>
      <c r="W53" s="172">
        <f t="shared" si="1"/>
        <v>0</v>
      </c>
      <c r="X53" s="172"/>
      <c r="Y53" s="172">
        <f t="shared" si="2"/>
        <v>0</v>
      </c>
      <c r="Z53" s="172"/>
      <c r="AA53" s="172">
        <f t="shared" si="3"/>
        <v>0</v>
      </c>
      <c r="AB53" s="172"/>
      <c r="AC53" s="172">
        <f t="shared" si="4"/>
        <v>0</v>
      </c>
      <c r="AD53" s="172"/>
      <c r="AE53" s="172">
        <f t="shared" si="5"/>
        <v>0</v>
      </c>
      <c r="AF53" s="172"/>
      <c r="AG53" s="172">
        <f t="shared" si="6"/>
        <v>0</v>
      </c>
      <c r="AH53" s="172"/>
      <c r="AI53" s="172">
        <f t="shared" si="7"/>
        <v>0</v>
      </c>
      <c r="AJ53" s="172"/>
      <c r="AK53" s="172">
        <f t="shared" si="8"/>
        <v>0</v>
      </c>
      <c r="AL53" s="172"/>
      <c r="AM53" s="172">
        <f t="shared" si="9"/>
        <v>0</v>
      </c>
      <c r="AN53" s="172"/>
      <c r="AO53" s="172">
        <f t="shared" si="10"/>
        <v>0</v>
      </c>
      <c r="AP53" s="172"/>
      <c r="AQ53" s="172">
        <f t="shared" si="11"/>
        <v>0</v>
      </c>
      <c r="AR53" s="172"/>
      <c r="AS53" s="172">
        <f t="shared" si="12"/>
        <v>0</v>
      </c>
      <c r="AT53" s="172"/>
      <c r="AU53" s="172">
        <f t="shared" si="13"/>
        <v>0</v>
      </c>
      <c r="AV53" s="172"/>
      <c r="AW53" s="172">
        <f t="shared" si="14"/>
        <v>0</v>
      </c>
      <c r="AX53" s="172"/>
      <c r="AY53" s="172">
        <f t="shared" si="15"/>
        <v>0</v>
      </c>
      <c r="AZ53" s="172"/>
      <c r="BA53" s="172">
        <f t="shared" si="16"/>
        <v>0</v>
      </c>
      <c r="BB53" s="172"/>
      <c r="BC53" s="172">
        <f t="shared" si="17"/>
        <v>0</v>
      </c>
      <c r="BD53" s="172"/>
      <c r="BE53" s="172">
        <f t="shared" si="18"/>
        <v>0</v>
      </c>
      <c r="BF53" s="172"/>
      <c r="BG53" s="172">
        <f t="shared" si="19"/>
        <v>0</v>
      </c>
      <c r="BH53" s="172"/>
      <c r="BI53" s="172">
        <f t="shared" si="20"/>
        <v>0</v>
      </c>
      <c r="BJ53" s="172"/>
      <c r="BK53" s="172">
        <f t="shared" si="21"/>
        <v>0</v>
      </c>
      <c r="BL53" s="172"/>
      <c r="BM53" s="172">
        <f t="shared" si="22"/>
        <v>0</v>
      </c>
      <c r="BN53" s="172"/>
      <c r="BO53" s="172">
        <f t="shared" si="23"/>
        <v>0</v>
      </c>
      <c r="BP53" s="172"/>
      <c r="BQ53" s="172">
        <f t="shared" si="24"/>
        <v>0</v>
      </c>
      <c r="BR53" s="172"/>
      <c r="BS53" s="172">
        <f t="shared" si="25"/>
        <v>0</v>
      </c>
      <c r="BT53" s="172"/>
      <c r="BU53" s="172">
        <f t="shared" si="26"/>
        <v>0</v>
      </c>
      <c r="BV53" s="172"/>
      <c r="BW53" s="172">
        <f t="shared" si="27"/>
        <v>0</v>
      </c>
      <c r="BX53" s="172"/>
      <c r="BY53" s="172">
        <f t="shared" si="28"/>
        <v>0</v>
      </c>
      <c r="BZ53" s="172">
        <v>49427</v>
      </c>
      <c r="CA53" s="291">
        <f t="shared" si="29"/>
        <v>0</v>
      </c>
      <c r="CB53" s="21">
        <f t="shared" si="30"/>
        <v>0</v>
      </c>
    </row>
    <row r="54" spans="1:80" x14ac:dyDescent="0.25">
      <c r="A54" s="289" t="s">
        <v>68</v>
      </c>
      <c r="B54" s="172"/>
      <c r="C54" s="172" t="s">
        <v>367</v>
      </c>
      <c r="D54" s="172"/>
      <c r="E54" s="172"/>
      <c r="F54" s="172" t="s">
        <v>66</v>
      </c>
      <c r="G54" s="172" t="s">
        <v>66</v>
      </c>
      <c r="H54" s="290" t="s">
        <v>66</v>
      </c>
      <c r="I54" s="289" t="s">
        <v>92</v>
      </c>
      <c r="J54" s="172" t="s">
        <v>71</v>
      </c>
      <c r="K54" s="172" t="s">
        <v>57</v>
      </c>
      <c r="L54" s="172" t="s">
        <v>58</v>
      </c>
      <c r="M54" s="172"/>
      <c r="N54" s="172">
        <v>5</v>
      </c>
      <c r="O54" s="172">
        <v>5</v>
      </c>
      <c r="P54" s="172">
        <v>4</v>
      </c>
      <c r="Q54" s="172">
        <v>1</v>
      </c>
      <c r="R54" s="172">
        <v>1</v>
      </c>
      <c r="S54" s="172">
        <v>1</v>
      </c>
      <c r="T54" s="172">
        <v>1</v>
      </c>
      <c r="U54" s="172">
        <f t="shared" si="0"/>
        <v>8.0927428328646288E-4</v>
      </c>
      <c r="V54" s="172">
        <v>0</v>
      </c>
      <c r="W54" s="172">
        <f t="shared" si="1"/>
        <v>0</v>
      </c>
      <c r="X54" s="172">
        <v>0</v>
      </c>
      <c r="Y54" s="172">
        <f t="shared" si="2"/>
        <v>0</v>
      </c>
      <c r="Z54" s="172">
        <v>0</v>
      </c>
      <c r="AA54" s="172">
        <f t="shared" si="3"/>
        <v>0</v>
      </c>
      <c r="AB54" s="172">
        <v>0</v>
      </c>
      <c r="AC54" s="172">
        <f t="shared" si="4"/>
        <v>0</v>
      </c>
      <c r="AD54" s="172">
        <v>0</v>
      </c>
      <c r="AE54" s="172">
        <f t="shared" si="5"/>
        <v>0</v>
      </c>
      <c r="AF54" s="172">
        <v>0</v>
      </c>
      <c r="AG54" s="172">
        <f t="shared" si="6"/>
        <v>0</v>
      </c>
      <c r="AH54" s="172">
        <v>0</v>
      </c>
      <c r="AI54" s="172">
        <f t="shared" si="7"/>
        <v>0</v>
      </c>
      <c r="AJ54" s="172">
        <v>0</v>
      </c>
      <c r="AK54" s="172">
        <f t="shared" si="8"/>
        <v>0</v>
      </c>
      <c r="AL54" s="172">
        <v>0</v>
      </c>
      <c r="AM54" s="172">
        <f t="shared" si="9"/>
        <v>0</v>
      </c>
      <c r="AN54" s="172">
        <v>0</v>
      </c>
      <c r="AO54" s="172">
        <f t="shared" si="10"/>
        <v>0</v>
      </c>
      <c r="AP54" s="172">
        <v>1</v>
      </c>
      <c r="AQ54" s="172">
        <f t="shared" si="11"/>
        <v>8.0927428328646288E-4</v>
      </c>
      <c r="AR54" s="172">
        <v>0</v>
      </c>
      <c r="AS54" s="172">
        <f t="shared" si="12"/>
        <v>0</v>
      </c>
      <c r="AT54" s="172">
        <v>0</v>
      </c>
      <c r="AU54" s="172">
        <f t="shared" si="13"/>
        <v>0</v>
      </c>
      <c r="AV54" s="172">
        <v>0</v>
      </c>
      <c r="AW54" s="172">
        <f t="shared" si="14"/>
        <v>0</v>
      </c>
      <c r="AX54" s="172">
        <v>0</v>
      </c>
      <c r="AY54" s="172">
        <f t="shared" si="15"/>
        <v>0</v>
      </c>
      <c r="AZ54" s="172">
        <v>0</v>
      </c>
      <c r="BA54" s="172">
        <f t="shared" si="16"/>
        <v>0</v>
      </c>
      <c r="BB54" s="172">
        <v>0</v>
      </c>
      <c r="BC54" s="172">
        <f t="shared" si="17"/>
        <v>0</v>
      </c>
      <c r="BD54" s="172">
        <v>0</v>
      </c>
      <c r="BE54" s="172">
        <f t="shared" si="18"/>
        <v>0</v>
      </c>
      <c r="BF54" s="172">
        <v>0</v>
      </c>
      <c r="BG54" s="172">
        <f t="shared" si="19"/>
        <v>0</v>
      </c>
      <c r="BH54" s="172">
        <v>0</v>
      </c>
      <c r="BI54" s="172">
        <f t="shared" si="20"/>
        <v>0</v>
      </c>
      <c r="BJ54" s="172">
        <v>0</v>
      </c>
      <c r="BK54" s="172">
        <f t="shared" si="21"/>
        <v>0</v>
      </c>
      <c r="BL54" s="172">
        <v>0</v>
      </c>
      <c r="BM54" s="172">
        <f t="shared" si="22"/>
        <v>0</v>
      </c>
      <c r="BN54" s="172">
        <v>0</v>
      </c>
      <c r="BO54" s="172">
        <f t="shared" si="23"/>
        <v>0</v>
      </c>
      <c r="BP54" s="172">
        <v>0</v>
      </c>
      <c r="BQ54" s="172">
        <f t="shared" si="24"/>
        <v>0</v>
      </c>
      <c r="BR54" s="172">
        <v>0</v>
      </c>
      <c r="BS54" s="172">
        <f t="shared" si="25"/>
        <v>0</v>
      </c>
      <c r="BT54" s="172">
        <v>0</v>
      </c>
      <c r="BU54" s="172">
        <f t="shared" si="26"/>
        <v>0</v>
      </c>
      <c r="BV54" s="172">
        <v>0</v>
      </c>
      <c r="BW54" s="172">
        <f t="shared" si="27"/>
        <v>0</v>
      </c>
      <c r="BX54" s="172">
        <v>1</v>
      </c>
      <c r="BY54" s="172">
        <f t="shared" si="28"/>
        <v>8.0927428328646288E-4</v>
      </c>
      <c r="BZ54" s="172">
        <v>49427</v>
      </c>
      <c r="CA54" s="291">
        <f t="shared" si="29"/>
        <v>3</v>
      </c>
      <c r="CB54" s="21">
        <f t="shared" si="30"/>
        <v>2.4278228498593886E-3</v>
      </c>
    </row>
    <row r="55" spans="1:80" x14ac:dyDescent="0.25">
      <c r="A55" s="289" t="s">
        <v>69</v>
      </c>
      <c r="B55" s="172"/>
      <c r="C55" s="172" t="s">
        <v>368</v>
      </c>
      <c r="D55" s="172"/>
      <c r="E55" s="172"/>
      <c r="F55" s="172" t="s">
        <v>66</v>
      </c>
      <c r="G55" s="172" t="s">
        <v>66</v>
      </c>
      <c r="H55" s="290" t="s">
        <v>66</v>
      </c>
      <c r="I55" s="289" t="s">
        <v>92</v>
      </c>
      <c r="J55" s="172" t="s">
        <v>71</v>
      </c>
      <c r="K55" s="172" t="s">
        <v>103</v>
      </c>
      <c r="L55" s="172" t="s">
        <v>104</v>
      </c>
      <c r="M55" s="172"/>
      <c r="N55" s="172">
        <v>5</v>
      </c>
      <c r="O55" s="172">
        <v>5</v>
      </c>
      <c r="P55" s="172">
        <v>5</v>
      </c>
      <c r="Q55" s="172">
        <v>0</v>
      </c>
      <c r="R55" s="172">
        <v>2</v>
      </c>
      <c r="S55" s="172">
        <v>1</v>
      </c>
      <c r="T55" s="172"/>
      <c r="U55" s="172">
        <f t="shared" si="0"/>
        <v>0</v>
      </c>
      <c r="V55" s="172"/>
      <c r="W55" s="172">
        <f t="shared" si="1"/>
        <v>0</v>
      </c>
      <c r="X55" s="172"/>
      <c r="Y55" s="172">
        <f t="shared" si="2"/>
        <v>0</v>
      </c>
      <c r="Z55" s="172"/>
      <c r="AA55" s="172">
        <f t="shared" si="3"/>
        <v>0</v>
      </c>
      <c r="AB55" s="172"/>
      <c r="AC55" s="172">
        <f t="shared" si="4"/>
        <v>0</v>
      </c>
      <c r="AD55" s="172"/>
      <c r="AE55" s="172">
        <f t="shared" si="5"/>
        <v>0</v>
      </c>
      <c r="AF55" s="172"/>
      <c r="AG55" s="172">
        <f t="shared" si="6"/>
        <v>0</v>
      </c>
      <c r="AH55" s="172"/>
      <c r="AI55" s="172">
        <f t="shared" si="7"/>
        <v>0</v>
      </c>
      <c r="AJ55" s="172"/>
      <c r="AK55" s="172">
        <f t="shared" si="8"/>
        <v>0</v>
      </c>
      <c r="AL55" s="172"/>
      <c r="AM55" s="172">
        <f t="shared" si="9"/>
        <v>0</v>
      </c>
      <c r="AN55" s="172"/>
      <c r="AO55" s="172">
        <f t="shared" si="10"/>
        <v>0</v>
      </c>
      <c r="AP55" s="172"/>
      <c r="AQ55" s="172">
        <f t="shared" si="11"/>
        <v>0</v>
      </c>
      <c r="AR55" s="172"/>
      <c r="AS55" s="172">
        <f t="shared" si="12"/>
        <v>0</v>
      </c>
      <c r="AT55" s="172"/>
      <c r="AU55" s="172">
        <f t="shared" si="13"/>
        <v>0</v>
      </c>
      <c r="AV55" s="172"/>
      <c r="AW55" s="172">
        <f t="shared" si="14"/>
        <v>0</v>
      </c>
      <c r="AX55" s="172"/>
      <c r="AY55" s="172">
        <f t="shared" si="15"/>
        <v>0</v>
      </c>
      <c r="AZ55" s="172"/>
      <c r="BA55" s="172">
        <f t="shared" si="16"/>
        <v>0</v>
      </c>
      <c r="BB55" s="172"/>
      <c r="BC55" s="172">
        <f t="shared" si="17"/>
        <v>0</v>
      </c>
      <c r="BD55" s="172"/>
      <c r="BE55" s="172">
        <f t="shared" si="18"/>
        <v>0</v>
      </c>
      <c r="BF55" s="172"/>
      <c r="BG55" s="172">
        <f t="shared" si="19"/>
        <v>0</v>
      </c>
      <c r="BH55" s="172"/>
      <c r="BI55" s="172">
        <f t="shared" si="20"/>
        <v>0</v>
      </c>
      <c r="BJ55" s="172"/>
      <c r="BK55" s="172">
        <f t="shared" si="21"/>
        <v>0</v>
      </c>
      <c r="BL55" s="172"/>
      <c r="BM55" s="172">
        <f t="shared" si="22"/>
        <v>0</v>
      </c>
      <c r="BN55" s="172"/>
      <c r="BO55" s="172">
        <f t="shared" si="23"/>
        <v>0</v>
      </c>
      <c r="BP55" s="172"/>
      <c r="BQ55" s="172">
        <f t="shared" si="24"/>
        <v>0</v>
      </c>
      <c r="BR55" s="172"/>
      <c r="BS55" s="172">
        <f t="shared" si="25"/>
        <v>0</v>
      </c>
      <c r="BT55" s="172"/>
      <c r="BU55" s="172">
        <f t="shared" si="26"/>
        <v>0</v>
      </c>
      <c r="BV55" s="172"/>
      <c r="BW55" s="172">
        <f t="shared" si="27"/>
        <v>0</v>
      </c>
      <c r="BX55" s="172"/>
      <c r="BY55" s="172">
        <f t="shared" si="28"/>
        <v>0</v>
      </c>
      <c r="BZ55" s="172">
        <v>49427</v>
      </c>
      <c r="CA55" s="291">
        <f t="shared" si="29"/>
        <v>0</v>
      </c>
      <c r="CB55" s="21">
        <f t="shared" si="30"/>
        <v>0</v>
      </c>
    </row>
    <row r="56" spans="1:80" x14ac:dyDescent="0.25">
      <c r="A56" s="289" t="s">
        <v>70</v>
      </c>
      <c r="B56" s="172"/>
      <c r="C56" s="172" t="s">
        <v>66</v>
      </c>
      <c r="D56" s="172"/>
      <c r="E56" s="172" t="s">
        <v>94</v>
      </c>
      <c r="F56" s="172">
        <v>4650</v>
      </c>
      <c r="G56" s="172">
        <v>1850</v>
      </c>
      <c r="H56" s="290">
        <v>2150</v>
      </c>
      <c r="I56" s="289" t="s">
        <v>92</v>
      </c>
      <c r="J56" s="172" t="s">
        <v>71</v>
      </c>
      <c r="K56" s="172" t="s">
        <v>35</v>
      </c>
      <c r="L56" s="172" t="s">
        <v>106</v>
      </c>
      <c r="M56" s="172"/>
      <c r="N56" s="172">
        <v>2</v>
      </c>
      <c r="O56" s="172">
        <v>5</v>
      </c>
      <c r="P56" s="172">
        <v>2</v>
      </c>
      <c r="Q56" s="172">
        <v>0</v>
      </c>
      <c r="R56" s="172" t="s">
        <v>66</v>
      </c>
      <c r="S56" s="172" t="s">
        <v>66</v>
      </c>
      <c r="T56" s="172"/>
      <c r="U56" s="172">
        <f t="shared" si="0"/>
        <v>0</v>
      </c>
      <c r="V56" s="172"/>
      <c r="W56" s="172">
        <f t="shared" si="1"/>
        <v>0</v>
      </c>
      <c r="X56" s="172"/>
      <c r="Y56" s="172">
        <f t="shared" si="2"/>
        <v>0</v>
      </c>
      <c r="Z56" s="172"/>
      <c r="AA56" s="172">
        <f t="shared" si="3"/>
        <v>0</v>
      </c>
      <c r="AB56" s="172"/>
      <c r="AC56" s="172">
        <f t="shared" si="4"/>
        <v>0</v>
      </c>
      <c r="AD56" s="172"/>
      <c r="AE56" s="172">
        <f t="shared" si="5"/>
        <v>0</v>
      </c>
      <c r="AF56" s="172"/>
      <c r="AG56" s="172">
        <f t="shared" si="6"/>
        <v>0</v>
      </c>
      <c r="AH56" s="172"/>
      <c r="AI56" s="172">
        <f t="shared" si="7"/>
        <v>0</v>
      </c>
      <c r="AJ56" s="172"/>
      <c r="AK56" s="172">
        <f t="shared" si="8"/>
        <v>0</v>
      </c>
      <c r="AL56" s="172"/>
      <c r="AM56" s="172">
        <f t="shared" si="9"/>
        <v>0</v>
      </c>
      <c r="AN56" s="172"/>
      <c r="AO56" s="172">
        <f t="shared" si="10"/>
        <v>0</v>
      </c>
      <c r="AP56" s="172"/>
      <c r="AQ56" s="172">
        <f t="shared" si="11"/>
        <v>0</v>
      </c>
      <c r="AR56" s="172"/>
      <c r="AS56" s="172">
        <f t="shared" si="12"/>
        <v>0</v>
      </c>
      <c r="AT56" s="172"/>
      <c r="AU56" s="172">
        <f t="shared" si="13"/>
        <v>0</v>
      </c>
      <c r="AV56" s="172"/>
      <c r="AW56" s="172">
        <f t="shared" si="14"/>
        <v>0</v>
      </c>
      <c r="AX56" s="172"/>
      <c r="AY56" s="172">
        <f t="shared" si="15"/>
        <v>0</v>
      </c>
      <c r="AZ56" s="172"/>
      <c r="BA56" s="172">
        <f t="shared" si="16"/>
        <v>0</v>
      </c>
      <c r="BB56" s="172"/>
      <c r="BC56" s="172">
        <f t="shared" si="17"/>
        <v>0</v>
      </c>
      <c r="BD56" s="172"/>
      <c r="BE56" s="172">
        <f t="shared" si="18"/>
        <v>0</v>
      </c>
      <c r="BF56" s="172"/>
      <c r="BG56" s="172">
        <f t="shared" si="19"/>
        <v>0</v>
      </c>
      <c r="BH56" s="172"/>
      <c r="BI56" s="172">
        <f t="shared" si="20"/>
        <v>0</v>
      </c>
      <c r="BJ56" s="172"/>
      <c r="BK56" s="172">
        <f t="shared" si="21"/>
        <v>0</v>
      </c>
      <c r="BL56" s="172"/>
      <c r="BM56" s="172">
        <f t="shared" si="22"/>
        <v>0</v>
      </c>
      <c r="BN56" s="172"/>
      <c r="BO56" s="172">
        <f t="shared" si="23"/>
        <v>0</v>
      </c>
      <c r="BP56" s="172"/>
      <c r="BQ56" s="172">
        <f t="shared" si="24"/>
        <v>0</v>
      </c>
      <c r="BR56" s="172"/>
      <c r="BS56" s="172">
        <f t="shared" si="25"/>
        <v>0</v>
      </c>
      <c r="BT56" s="172"/>
      <c r="BU56" s="172">
        <f t="shared" si="26"/>
        <v>0</v>
      </c>
      <c r="BV56" s="172"/>
      <c r="BW56" s="172">
        <f t="shared" si="27"/>
        <v>0</v>
      </c>
      <c r="BX56" s="172"/>
      <c r="BY56" s="172">
        <f t="shared" si="28"/>
        <v>0</v>
      </c>
      <c r="BZ56" s="172">
        <v>49427</v>
      </c>
      <c r="CA56" s="291">
        <f t="shared" si="29"/>
        <v>0</v>
      </c>
      <c r="CB56" s="21">
        <f t="shared" si="30"/>
        <v>0</v>
      </c>
    </row>
    <row r="57" spans="1:80" s="1" customFormat="1" ht="15.75" thickBot="1" x14ac:dyDescent="0.3">
      <c r="A57" s="292"/>
      <c r="B57" s="259"/>
      <c r="C57" s="259"/>
      <c r="D57" s="259"/>
      <c r="E57" s="259"/>
      <c r="F57" s="259"/>
      <c r="G57" s="259"/>
      <c r="H57" s="293"/>
      <c r="I57" s="292"/>
      <c r="J57" s="259"/>
      <c r="K57" s="259"/>
      <c r="L57" s="259"/>
      <c r="M57" s="259"/>
      <c r="N57" s="259"/>
      <c r="O57" s="259"/>
      <c r="P57" s="259"/>
      <c r="Q57" s="259"/>
      <c r="R57" s="259"/>
      <c r="S57" s="259"/>
      <c r="T57" s="259"/>
      <c r="U57" s="259">
        <f t="shared" si="0"/>
        <v>0</v>
      </c>
      <c r="V57" s="259"/>
      <c r="W57" s="259">
        <f t="shared" si="1"/>
        <v>0</v>
      </c>
      <c r="X57" s="259"/>
      <c r="Y57" s="259">
        <f t="shared" si="2"/>
        <v>0</v>
      </c>
      <c r="Z57" s="259"/>
      <c r="AA57" s="259">
        <f t="shared" si="3"/>
        <v>0</v>
      </c>
      <c r="AB57" s="259"/>
      <c r="AC57" s="259">
        <f t="shared" si="4"/>
        <v>0</v>
      </c>
      <c r="AD57" s="259"/>
      <c r="AE57" s="259">
        <f t="shared" si="5"/>
        <v>0</v>
      </c>
      <c r="AF57" s="259"/>
      <c r="AG57" s="259">
        <f t="shared" si="6"/>
        <v>0</v>
      </c>
      <c r="AH57" s="259"/>
      <c r="AI57" s="259">
        <f t="shared" si="7"/>
        <v>0</v>
      </c>
      <c r="AJ57" s="259"/>
      <c r="AK57" s="259">
        <f t="shared" si="8"/>
        <v>0</v>
      </c>
      <c r="AL57" s="259"/>
      <c r="AM57" s="259">
        <f t="shared" si="9"/>
        <v>0</v>
      </c>
      <c r="AN57" s="259"/>
      <c r="AO57" s="259">
        <f t="shared" si="10"/>
        <v>0</v>
      </c>
      <c r="AP57" s="259"/>
      <c r="AQ57" s="259">
        <f t="shared" si="11"/>
        <v>0</v>
      </c>
      <c r="AR57" s="259"/>
      <c r="AS57" s="259">
        <f t="shared" si="12"/>
        <v>0</v>
      </c>
      <c r="AT57" s="259"/>
      <c r="AU57" s="259">
        <f t="shared" si="13"/>
        <v>0</v>
      </c>
      <c r="AV57" s="259"/>
      <c r="AW57" s="259">
        <f t="shared" si="14"/>
        <v>0</v>
      </c>
      <c r="AX57" s="259"/>
      <c r="AY57" s="259">
        <f t="shared" si="15"/>
        <v>0</v>
      </c>
      <c r="AZ57" s="259"/>
      <c r="BA57" s="259">
        <f t="shared" si="16"/>
        <v>0</v>
      </c>
      <c r="BB57" s="259"/>
      <c r="BC57" s="259">
        <f t="shared" si="17"/>
        <v>0</v>
      </c>
      <c r="BD57" s="259"/>
      <c r="BE57" s="259">
        <f t="shared" si="18"/>
        <v>0</v>
      </c>
      <c r="BF57" s="259"/>
      <c r="BG57" s="259">
        <f t="shared" si="19"/>
        <v>0</v>
      </c>
      <c r="BH57" s="259"/>
      <c r="BI57" s="259">
        <f t="shared" si="20"/>
        <v>0</v>
      </c>
      <c r="BJ57" s="259"/>
      <c r="BK57" s="259">
        <f t="shared" si="21"/>
        <v>0</v>
      </c>
      <c r="BL57" s="259"/>
      <c r="BM57" s="259">
        <f t="shared" si="22"/>
        <v>0</v>
      </c>
      <c r="BN57" s="259"/>
      <c r="BO57" s="259">
        <f t="shared" si="23"/>
        <v>0</v>
      </c>
      <c r="BP57" s="259"/>
      <c r="BQ57" s="259">
        <f t="shared" si="24"/>
        <v>0</v>
      </c>
      <c r="BR57" s="259"/>
      <c r="BS57" s="259">
        <f t="shared" si="25"/>
        <v>0</v>
      </c>
      <c r="BT57" s="259"/>
      <c r="BU57" s="259">
        <f t="shared" si="26"/>
        <v>0</v>
      </c>
      <c r="BV57" s="259"/>
      <c r="BW57" s="259">
        <f t="shared" si="27"/>
        <v>0</v>
      </c>
      <c r="BX57" s="259"/>
      <c r="BY57" s="259">
        <f t="shared" si="28"/>
        <v>0</v>
      </c>
      <c r="BZ57" s="259">
        <v>49427</v>
      </c>
      <c r="CA57" s="259">
        <f t="shared" si="29"/>
        <v>0</v>
      </c>
      <c r="CB57" s="23">
        <f t="shared" si="30"/>
        <v>0</v>
      </c>
    </row>
    <row r="58" spans="1:80" s="1" customFormat="1" ht="15.75" thickBot="1" x14ac:dyDescent="0.3">
      <c r="A58" s="398" t="s">
        <v>73</v>
      </c>
      <c r="B58" s="399"/>
      <c r="C58" s="399"/>
      <c r="D58" s="399"/>
      <c r="E58" s="399"/>
      <c r="F58" s="399"/>
      <c r="G58" s="399"/>
      <c r="H58" s="399"/>
      <c r="I58" s="399"/>
      <c r="J58" s="399"/>
      <c r="K58" s="399"/>
      <c r="L58" s="399"/>
      <c r="M58" s="399"/>
      <c r="N58" s="399"/>
      <c r="O58" s="399"/>
      <c r="P58" s="399"/>
      <c r="Q58" s="399"/>
      <c r="R58" s="399"/>
      <c r="S58" s="400"/>
      <c r="T58" s="294">
        <f t="shared" ref="T58:AY58" si="31">SUM(T4:T57)</f>
        <v>26064</v>
      </c>
      <c r="U58" s="294">
        <f t="shared" si="31"/>
        <v>21.092924919578373</v>
      </c>
      <c r="V58" s="294">
        <f t="shared" si="31"/>
        <v>10358</v>
      </c>
      <c r="W58" s="294">
        <f t="shared" si="31"/>
        <v>8.3824630262811848</v>
      </c>
      <c r="X58" s="294">
        <f t="shared" si="31"/>
        <v>5247</v>
      </c>
      <c r="Y58" s="294">
        <f t="shared" si="31"/>
        <v>4.2462621644040714</v>
      </c>
      <c r="Z58" s="294">
        <f t="shared" si="31"/>
        <v>2359</v>
      </c>
      <c r="AA58" s="294">
        <f t="shared" si="31"/>
        <v>1.909078034272766</v>
      </c>
      <c r="AB58" s="294">
        <f t="shared" si="31"/>
        <v>1890</v>
      </c>
      <c r="AC58" s="294">
        <f t="shared" si="31"/>
        <v>1.5295283954114145</v>
      </c>
      <c r="AD58" s="294">
        <f t="shared" si="31"/>
        <v>558</v>
      </c>
      <c r="AE58" s="294">
        <f t="shared" si="31"/>
        <v>0.45157505007384635</v>
      </c>
      <c r="AF58" s="294">
        <f t="shared" si="31"/>
        <v>480</v>
      </c>
      <c r="AG58" s="294">
        <f t="shared" si="31"/>
        <v>0.38845165597750231</v>
      </c>
      <c r="AH58" s="294">
        <f t="shared" si="31"/>
        <v>238</v>
      </c>
      <c r="AI58" s="294">
        <f t="shared" si="31"/>
        <v>0.1926072794221782</v>
      </c>
      <c r="AJ58" s="294">
        <f t="shared" si="31"/>
        <v>160</v>
      </c>
      <c r="AK58" s="294">
        <f t="shared" si="31"/>
        <v>0.12948388532583405</v>
      </c>
      <c r="AL58" s="294">
        <f t="shared" si="31"/>
        <v>191</v>
      </c>
      <c r="AM58" s="294">
        <f t="shared" si="31"/>
        <v>0.15457138810771442</v>
      </c>
      <c r="AN58" s="294">
        <f t="shared" si="31"/>
        <v>106</v>
      </c>
      <c r="AO58" s="294">
        <f t="shared" si="31"/>
        <v>8.5783074028365033E-2</v>
      </c>
      <c r="AP58" s="294">
        <f t="shared" si="31"/>
        <v>120</v>
      </c>
      <c r="AQ58" s="294">
        <f t="shared" si="31"/>
        <v>9.7112913994375549E-2</v>
      </c>
      <c r="AR58" s="294">
        <f t="shared" si="31"/>
        <v>77</v>
      </c>
      <c r="AS58" s="294">
        <f t="shared" si="31"/>
        <v>6.2314119813057629E-2</v>
      </c>
      <c r="AT58" s="294">
        <f t="shared" si="31"/>
        <v>98</v>
      </c>
      <c r="AU58" s="294">
        <f t="shared" si="31"/>
        <v>7.9308879762073348E-2</v>
      </c>
      <c r="AV58" s="294">
        <f t="shared" si="31"/>
        <v>55</v>
      </c>
      <c r="AW58" s="294">
        <f t="shared" si="31"/>
        <v>4.4510085580755442E-2</v>
      </c>
      <c r="AX58" s="294">
        <f t="shared" si="31"/>
        <v>27</v>
      </c>
      <c r="AY58" s="294">
        <f t="shared" si="31"/>
        <v>2.1850405648734493E-2</v>
      </c>
      <c r="AZ58" s="294">
        <f t="shared" ref="AZ58:BY58" si="32">SUM(AZ4:AZ57)</f>
        <v>59</v>
      </c>
      <c r="BA58" s="294">
        <f t="shared" si="32"/>
        <v>4.7747182713901305E-2</v>
      </c>
      <c r="BB58" s="294">
        <f t="shared" si="32"/>
        <v>30</v>
      </c>
      <c r="BC58" s="294">
        <f t="shared" si="32"/>
        <v>2.4278228498593884E-2</v>
      </c>
      <c r="BD58" s="294">
        <f t="shared" si="32"/>
        <v>35</v>
      </c>
      <c r="BE58" s="294">
        <f t="shared" si="32"/>
        <v>2.83245999150262E-2</v>
      </c>
      <c r="BF58" s="294">
        <f t="shared" si="32"/>
        <v>22</v>
      </c>
      <c r="BG58" s="294">
        <f t="shared" si="32"/>
        <v>1.7804034232302181E-2</v>
      </c>
      <c r="BH58" s="294">
        <f t="shared" si="32"/>
        <v>39</v>
      </c>
      <c r="BI58" s="294">
        <f t="shared" si="32"/>
        <v>3.1561697048172049E-2</v>
      </c>
      <c r="BJ58" s="294">
        <f t="shared" si="32"/>
        <v>34</v>
      </c>
      <c r="BK58" s="294">
        <f t="shared" si="32"/>
        <v>2.7515325631739737E-2</v>
      </c>
      <c r="BL58" s="294">
        <f t="shared" si="32"/>
        <v>26</v>
      </c>
      <c r="BM58" s="294">
        <f t="shared" si="32"/>
        <v>2.1041131365448034E-2</v>
      </c>
      <c r="BN58" s="294">
        <f t="shared" si="32"/>
        <v>23</v>
      </c>
      <c r="BO58" s="294">
        <f t="shared" si="32"/>
        <v>1.8613308515588647E-2</v>
      </c>
      <c r="BP58" s="294">
        <f t="shared" si="32"/>
        <v>25</v>
      </c>
      <c r="BQ58" s="294">
        <f t="shared" si="32"/>
        <v>2.0231857082161572E-2</v>
      </c>
      <c r="BR58" s="294">
        <f t="shared" si="32"/>
        <v>23</v>
      </c>
      <c r="BS58" s="294">
        <f t="shared" si="32"/>
        <v>1.8613308515588643E-2</v>
      </c>
      <c r="BT58" s="294">
        <f t="shared" si="32"/>
        <v>50</v>
      </c>
      <c r="BU58" s="294">
        <f t="shared" si="32"/>
        <v>4.0463714164323143E-2</v>
      </c>
      <c r="BV58" s="294">
        <f t="shared" si="32"/>
        <v>736</v>
      </c>
      <c r="BW58" s="294">
        <f t="shared" si="32"/>
        <v>0.59562587249883681</v>
      </c>
      <c r="BX58" s="294">
        <f t="shared" si="32"/>
        <v>297</v>
      </c>
      <c r="BY58" s="294">
        <f t="shared" si="32"/>
        <v>0.2403544621360795</v>
      </c>
      <c r="BZ58" s="294"/>
      <c r="CA58" s="295">
        <f>SUM(CA4:CA57)</f>
        <v>49427</v>
      </c>
      <c r="CB58" s="37">
        <f>SUM(CB4:CB57)</f>
        <v>40</v>
      </c>
    </row>
    <row r="59" spans="1:80" x14ac:dyDescent="0.25">
      <c r="A59" s="44"/>
      <c r="B59" s="44"/>
      <c r="C59" s="44"/>
      <c r="D59" s="44"/>
      <c r="E59" s="44"/>
      <c r="F59" s="44"/>
      <c r="G59" s="44"/>
      <c r="H59" s="44"/>
      <c r="I59" s="44"/>
    </row>
    <row r="60" spans="1:80" x14ac:dyDescent="0.25">
      <c r="A60" s="44"/>
      <c r="B60" s="44"/>
      <c r="C60" s="44"/>
      <c r="D60" s="44"/>
      <c r="E60" s="44"/>
      <c r="F60" s="44"/>
      <c r="G60" s="44"/>
      <c r="H60" s="44"/>
      <c r="I60" s="44"/>
    </row>
    <row r="61" spans="1:80" x14ac:dyDescent="0.25">
      <c r="A61" s="44"/>
      <c r="B61" s="44"/>
      <c r="C61" s="44"/>
      <c r="D61" s="44"/>
      <c r="E61" s="44"/>
      <c r="F61" s="44"/>
      <c r="G61" s="44"/>
      <c r="H61" s="44"/>
      <c r="I61" s="44"/>
    </row>
  </sheetData>
  <mergeCells count="5">
    <mergeCell ref="A1:J1"/>
    <mergeCell ref="A58:S58"/>
    <mergeCell ref="K1:M1"/>
    <mergeCell ref="N1:S1"/>
    <mergeCell ref="T1:BX1"/>
  </mergeCells>
  <pageMargins left="0.7" right="0.7" top="0.75" bottom="0.75" header="0.3" footer="0.3"/>
  <pageSetup paperSize="8" scale="2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6"/>
  <sheetViews>
    <sheetView workbookViewId="0">
      <selection activeCell="B11" sqref="B11"/>
    </sheetView>
  </sheetViews>
  <sheetFormatPr defaultRowHeight="15" x14ac:dyDescent="0.25"/>
  <cols>
    <col min="1" max="1" width="81.28515625" bestFit="1" customWidth="1"/>
    <col min="2" max="2" width="47.42578125" bestFit="1" customWidth="1"/>
    <col min="3" max="3" width="47.42578125" customWidth="1"/>
    <col min="4" max="4" width="21.5703125" bestFit="1" customWidth="1"/>
  </cols>
  <sheetData>
    <row r="1" spans="1:4" ht="15.75" thickBot="1" x14ac:dyDescent="0.3">
      <c r="A1" s="409" t="s">
        <v>199</v>
      </c>
      <c r="B1" s="410"/>
      <c r="C1" s="156" t="s">
        <v>385</v>
      </c>
      <c r="D1" s="77" t="s">
        <v>269</v>
      </c>
    </row>
    <row r="2" spans="1:4" x14ac:dyDescent="0.25">
      <c r="A2" s="405" t="s">
        <v>232</v>
      </c>
      <c r="B2" s="406"/>
      <c r="C2" s="95"/>
      <c r="D2" s="90"/>
    </row>
    <row r="3" spans="1:4" ht="15.75" thickBot="1" x14ac:dyDescent="0.3">
      <c r="A3" s="249" t="s">
        <v>6</v>
      </c>
      <c r="B3" s="250" t="s">
        <v>224</v>
      </c>
      <c r="C3" s="248" t="s">
        <v>186</v>
      </c>
      <c r="D3" s="91"/>
    </row>
    <row r="4" spans="1:4" ht="15.75" thickBot="1" x14ac:dyDescent="0.3">
      <c r="A4" s="132" t="s">
        <v>0</v>
      </c>
      <c r="B4" s="251">
        <v>250</v>
      </c>
      <c r="C4" s="306">
        <v>7.5</v>
      </c>
      <c r="D4" s="407">
        <v>1</v>
      </c>
    </row>
    <row r="5" spans="1:4" ht="15.75" thickBot="1" x14ac:dyDescent="0.3">
      <c r="A5" s="127" t="s">
        <v>204</v>
      </c>
      <c r="B5" s="252">
        <v>250</v>
      </c>
      <c r="C5" s="306">
        <v>7.5</v>
      </c>
      <c r="D5" s="408"/>
    </row>
    <row r="6" spans="1:4" ht="15.75" thickBot="1" x14ac:dyDescent="0.3">
      <c r="A6" s="127" t="s">
        <v>205</v>
      </c>
      <c r="B6" s="252">
        <v>250</v>
      </c>
      <c r="C6" s="306">
        <v>7.5</v>
      </c>
      <c r="D6" s="408"/>
    </row>
    <row r="7" spans="1:4" ht="15.75" thickBot="1" x14ac:dyDescent="0.3">
      <c r="A7" s="127" t="s">
        <v>27</v>
      </c>
      <c r="B7" s="252">
        <v>250</v>
      </c>
      <c r="C7" s="306">
        <v>7.5</v>
      </c>
      <c r="D7" s="408"/>
    </row>
    <row r="8" spans="1:4" ht="15.75" thickBot="1" x14ac:dyDescent="0.3">
      <c r="A8" s="127" t="s">
        <v>28</v>
      </c>
      <c r="B8" s="252">
        <v>250</v>
      </c>
      <c r="C8" s="306">
        <v>7.5</v>
      </c>
      <c r="D8" s="408"/>
    </row>
    <row r="9" spans="1:4" x14ac:dyDescent="0.25">
      <c r="A9" s="127" t="s">
        <v>206</v>
      </c>
      <c r="B9" s="252">
        <v>250</v>
      </c>
      <c r="C9" s="306">
        <v>7.5</v>
      </c>
      <c r="D9" s="408"/>
    </row>
    <row r="10" spans="1:4" x14ac:dyDescent="0.25">
      <c r="A10" s="127" t="s">
        <v>47</v>
      </c>
      <c r="B10" s="252">
        <v>250</v>
      </c>
      <c r="C10" s="307">
        <v>12.5</v>
      </c>
      <c r="D10" s="408"/>
    </row>
    <row r="11" spans="1:4" x14ac:dyDescent="0.25">
      <c r="A11" s="127" t="s">
        <v>207</v>
      </c>
      <c r="B11" s="252">
        <v>250</v>
      </c>
      <c r="C11" s="307">
        <v>12.5</v>
      </c>
      <c r="D11" s="408"/>
    </row>
    <row r="12" spans="1:4" x14ac:dyDescent="0.25">
      <c r="A12" s="127" t="s">
        <v>208</v>
      </c>
      <c r="B12" s="252">
        <v>250</v>
      </c>
      <c r="C12" s="307">
        <v>12.5</v>
      </c>
      <c r="D12" s="408"/>
    </row>
    <row r="13" spans="1:4" x14ac:dyDescent="0.25">
      <c r="A13" s="127" t="s">
        <v>209</v>
      </c>
      <c r="B13" s="252">
        <v>250</v>
      </c>
      <c r="C13" s="307">
        <v>12.5</v>
      </c>
      <c r="D13" s="408"/>
    </row>
    <row r="14" spans="1:4" x14ac:dyDescent="0.25">
      <c r="A14" s="127" t="s">
        <v>23</v>
      </c>
      <c r="B14" s="252">
        <v>250</v>
      </c>
      <c r="C14" s="307">
        <v>15</v>
      </c>
      <c r="D14" s="408"/>
    </row>
    <row r="15" spans="1:4" x14ac:dyDescent="0.25">
      <c r="A15" s="127" t="s">
        <v>210</v>
      </c>
      <c r="B15" s="252">
        <v>250</v>
      </c>
      <c r="C15" s="307">
        <v>15</v>
      </c>
      <c r="D15" s="408"/>
    </row>
    <row r="16" spans="1:4" x14ac:dyDescent="0.25">
      <c r="A16" s="127" t="s">
        <v>211</v>
      </c>
      <c r="B16" s="252">
        <v>250</v>
      </c>
      <c r="C16" s="307">
        <v>15</v>
      </c>
      <c r="D16" s="408"/>
    </row>
    <row r="17" spans="1:4" x14ac:dyDescent="0.25">
      <c r="A17" s="127" t="s">
        <v>212</v>
      </c>
      <c r="B17" s="252">
        <v>250</v>
      </c>
      <c r="C17" s="307">
        <v>15</v>
      </c>
      <c r="D17" s="408"/>
    </row>
    <row r="18" spans="1:4" x14ac:dyDescent="0.25">
      <c r="A18" s="127" t="s">
        <v>213</v>
      </c>
      <c r="B18" s="252">
        <v>250</v>
      </c>
      <c r="C18" s="307">
        <v>15</v>
      </c>
      <c r="D18" s="408"/>
    </row>
    <row r="19" spans="1:4" x14ac:dyDescent="0.25">
      <c r="A19" s="127" t="s">
        <v>214</v>
      </c>
      <c r="B19" s="252">
        <v>250</v>
      </c>
      <c r="C19" s="307">
        <v>15</v>
      </c>
      <c r="D19" s="408"/>
    </row>
    <row r="20" spans="1:4" x14ac:dyDescent="0.25">
      <c r="A20" s="127" t="s">
        <v>215</v>
      </c>
      <c r="B20" s="252">
        <v>250</v>
      </c>
      <c r="C20" s="307">
        <v>15</v>
      </c>
      <c r="D20" s="408"/>
    </row>
    <row r="21" spans="1:4" x14ac:dyDescent="0.25">
      <c r="A21" s="128" t="s">
        <v>40</v>
      </c>
      <c r="B21" s="252">
        <v>250</v>
      </c>
      <c r="C21" s="307">
        <v>15</v>
      </c>
      <c r="D21" s="408"/>
    </row>
    <row r="22" spans="1:4" x14ac:dyDescent="0.25">
      <c r="A22" s="128" t="s">
        <v>59</v>
      </c>
      <c r="B22" s="252">
        <v>250</v>
      </c>
      <c r="C22" s="307">
        <v>12.5</v>
      </c>
      <c r="D22" s="408"/>
    </row>
    <row r="23" spans="1:4" x14ac:dyDescent="0.25">
      <c r="A23" s="128" t="s">
        <v>62</v>
      </c>
      <c r="B23" s="252">
        <v>250</v>
      </c>
      <c r="C23" s="307">
        <v>7.5</v>
      </c>
      <c r="D23" s="408"/>
    </row>
    <row r="24" spans="1:4" x14ac:dyDescent="0.25">
      <c r="A24" s="128" t="s">
        <v>63</v>
      </c>
      <c r="B24" s="252">
        <v>250</v>
      </c>
      <c r="C24" s="307">
        <v>7.5</v>
      </c>
      <c r="D24" s="408"/>
    </row>
    <row r="25" spans="1:4" ht="15.75" thickBot="1" x14ac:dyDescent="0.3">
      <c r="A25" s="129" t="s">
        <v>64</v>
      </c>
      <c r="B25" s="252">
        <v>250</v>
      </c>
      <c r="C25" s="308">
        <v>12.5</v>
      </c>
      <c r="D25" s="408"/>
    </row>
    <row r="26" spans="1:4" ht="15.75" thickBot="1" x14ac:dyDescent="0.3">
      <c r="A26" s="317" t="s">
        <v>216</v>
      </c>
      <c r="B26" s="309"/>
      <c r="C26" s="309">
        <f>SUM(C4:C25)</f>
        <v>255</v>
      </c>
      <c r="D26" s="296"/>
    </row>
    <row r="27" spans="1:4" ht="15.75" thickBot="1" x14ac:dyDescent="0.3">
      <c r="A27" s="138" t="s">
        <v>272</v>
      </c>
      <c r="B27" s="139"/>
      <c r="C27" s="318" t="s">
        <v>395</v>
      </c>
      <c r="D27" s="297">
        <v>1</v>
      </c>
    </row>
    <row r="28" spans="1:4" ht="15.75" thickBot="1" x14ac:dyDescent="0.3">
      <c r="A28" s="155" t="s">
        <v>277</v>
      </c>
      <c r="B28" s="156" t="s">
        <v>187</v>
      </c>
      <c r="C28" s="156" t="s">
        <v>198</v>
      </c>
      <c r="D28" s="298"/>
    </row>
    <row r="29" spans="1:4" x14ac:dyDescent="0.25">
      <c r="A29" s="130" t="s">
        <v>138</v>
      </c>
      <c r="B29" s="310">
        <v>25</v>
      </c>
      <c r="C29" s="135" t="s">
        <v>278</v>
      </c>
      <c r="D29" s="299">
        <v>0.5</v>
      </c>
    </row>
    <row r="30" spans="1:4" ht="15.75" thickBot="1" x14ac:dyDescent="0.3">
      <c r="A30" s="131" t="s">
        <v>139</v>
      </c>
      <c r="B30" s="311">
        <v>25</v>
      </c>
      <c r="C30" s="136" t="s">
        <v>278</v>
      </c>
      <c r="D30" s="300">
        <v>0.5</v>
      </c>
    </row>
    <row r="31" spans="1:4" ht="15.75" thickBot="1" x14ac:dyDescent="0.3">
      <c r="A31" s="75" t="s">
        <v>277</v>
      </c>
      <c r="B31" s="76" t="s">
        <v>200</v>
      </c>
      <c r="C31" s="76" t="s">
        <v>198</v>
      </c>
      <c r="D31" s="301" t="s">
        <v>178</v>
      </c>
    </row>
    <row r="32" spans="1:4" ht="15.75" thickBot="1" x14ac:dyDescent="0.3">
      <c r="A32" s="133" t="s">
        <v>201</v>
      </c>
      <c r="B32" s="312">
        <v>15</v>
      </c>
      <c r="C32" s="136" t="s">
        <v>279</v>
      </c>
      <c r="D32" s="302">
        <v>3</v>
      </c>
    </row>
    <row r="33" spans="1:5" ht="15.75" thickBot="1" x14ac:dyDescent="0.3">
      <c r="A33" s="155" t="s">
        <v>277</v>
      </c>
      <c r="B33" s="156" t="s">
        <v>188</v>
      </c>
      <c r="C33" s="156" t="s">
        <v>198</v>
      </c>
      <c r="D33" s="301" t="s">
        <v>178</v>
      </c>
    </row>
    <row r="34" spans="1:5" x14ac:dyDescent="0.25">
      <c r="A34" s="130" t="s">
        <v>233</v>
      </c>
      <c r="B34" s="310">
        <v>25</v>
      </c>
      <c r="C34" s="136" t="s">
        <v>279</v>
      </c>
      <c r="D34" s="299">
        <v>0.5</v>
      </c>
    </row>
    <row r="35" spans="1:5" x14ac:dyDescent="0.25">
      <c r="A35" s="134" t="s">
        <v>234</v>
      </c>
      <c r="B35" s="313">
        <v>25</v>
      </c>
      <c r="C35" s="136" t="s">
        <v>279</v>
      </c>
      <c r="D35" s="303">
        <v>0.25</v>
      </c>
    </row>
    <row r="36" spans="1:5" x14ac:dyDescent="0.25">
      <c r="A36" s="134" t="s">
        <v>222</v>
      </c>
      <c r="B36" s="313">
        <v>25</v>
      </c>
      <c r="C36" s="136" t="s">
        <v>279</v>
      </c>
      <c r="D36" s="303">
        <v>0.5</v>
      </c>
    </row>
    <row r="37" spans="1:5" x14ac:dyDescent="0.25">
      <c r="A37" s="134" t="s">
        <v>223</v>
      </c>
      <c r="B37" s="313">
        <v>25</v>
      </c>
      <c r="C37" s="136" t="s">
        <v>279</v>
      </c>
      <c r="D37" s="303">
        <v>0.25</v>
      </c>
    </row>
    <row r="38" spans="1:5" x14ac:dyDescent="0.25">
      <c r="A38" s="134" t="s">
        <v>145</v>
      </c>
      <c r="B38" s="313">
        <v>10</v>
      </c>
      <c r="C38" s="136" t="s">
        <v>279</v>
      </c>
      <c r="D38" s="303">
        <v>0.5</v>
      </c>
    </row>
    <row r="39" spans="1:5" x14ac:dyDescent="0.25">
      <c r="A39" s="134" t="s">
        <v>144</v>
      </c>
      <c r="B39" s="313">
        <v>10</v>
      </c>
      <c r="C39" s="136" t="s">
        <v>279</v>
      </c>
      <c r="D39" s="303">
        <v>0.25</v>
      </c>
    </row>
    <row r="40" spans="1:5" x14ac:dyDescent="0.25">
      <c r="A40" s="134" t="s">
        <v>248</v>
      </c>
      <c r="B40" s="313">
        <v>0</v>
      </c>
      <c r="C40" s="136" t="s">
        <v>279</v>
      </c>
      <c r="D40" s="303">
        <v>0.5</v>
      </c>
    </row>
    <row r="41" spans="1:5" x14ac:dyDescent="0.25">
      <c r="A41" s="134" t="s">
        <v>249</v>
      </c>
      <c r="B41" s="313">
        <v>0</v>
      </c>
      <c r="C41" s="136" t="s">
        <v>279</v>
      </c>
      <c r="D41" s="303">
        <v>0.25</v>
      </c>
    </row>
    <row r="42" spans="1:5" x14ac:dyDescent="0.25">
      <c r="A42" s="134" t="s">
        <v>146</v>
      </c>
      <c r="B42" s="313">
        <v>10</v>
      </c>
      <c r="C42" s="136" t="s">
        <v>279</v>
      </c>
      <c r="D42" s="303">
        <v>0.5</v>
      </c>
    </row>
    <row r="43" spans="1:5" x14ac:dyDescent="0.25">
      <c r="A43" s="134" t="s">
        <v>147</v>
      </c>
      <c r="B43" s="313">
        <v>0</v>
      </c>
      <c r="C43" s="136" t="s">
        <v>279</v>
      </c>
      <c r="D43" s="303">
        <v>0.25</v>
      </c>
    </row>
    <row r="44" spans="1:5" x14ac:dyDescent="0.25">
      <c r="A44" s="134" t="s">
        <v>197</v>
      </c>
      <c r="B44" s="313">
        <v>25</v>
      </c>
      <c r="C44" s="136" t="s">
        <v>279</v>
      </c>
      <c r="D44" s="303">
        <v>0.25</v>
      </c>
    </row>
    <row r="45" spans="1:5" ht="15.75" thickBot="1" x14ac:dyDescent="0.3">
      <c r="A45" s="131" t="s">
        <v>148</v>
      </c>
      <c r="B45" s="83">
        <v>0</v>
      </c>
      <c r="C45" s="136" t="s">
        <v>279</v>
      </c>
      <c r="D45" s="300">
        <v>0.25</v>
      </c>
    </row>
    <row r="46" spans="1:5" ht="15.75" thickBot="1" x14ac:dyDescent="0.3">
      <c r="A46" s="155" t="s">
        <v>277</v>
      </c>
      <c r="B46" s="156" t="s">
        <v>189</v>
      </c>
      <c r="C46" s="156" t="s">
        <v>198</v>
      </c>
      <c r="D46" s="301" t="s">
        <v>178</v>
      </c>
      <c r="E46" s="44"/>
    </row>
    <row r="47" spans="1:5" x14ac:dyDescent="0.25">
      <c r="A47" s="137" t="s">
        <v>141</v>
      </c>
      <c r="B47" s="314">
        <v>25</v>
      </c>
      <c r="C47" s="135" t="s">
        <v>226</v>
      </c>
      <c r="D47" s="304">
        <v>0.25</v>
      </c>
      <c r="E47" s="44"/>
    </row>
    <row r="48" spans="1:5" x14ac:dyDescent="0.25">
      <c r="A48" s="134" t="s">
        <v>142</v>
      </c>
      <c r="B48" s="313">
        <v>45</v>
      </c>
      <c r="C48" s="136" t="s">
        <v>226</v>
      </c>
      <c r="D48" s="303">
        <v>0.25</v>
      </c>
      <c r="E48" s="44"/>
    </row>
    <row r="49" spans="1:5" x14ac:dyDescent="0.25">
      <c r="A49" s="134" t="s">
        <v>143</v>
      </c>
      <c r="B49" s="313">
        <v>45</v>
      </c>
      <c r="C49" s="136" t="s">
        <v>226</v>
      </c>
      <c r="D49" s="303">
        <v>0.25</v>
      </c>
      <c r="E49" s="44"/>
    </row>
    <row r="50" spans="1:5" ht="15.75" thickBot="1" x14ac:dyDescent="0.3">
      <c r="A50" s="145" t="s">
        <v>280</v>
      </c>
      <c r="B50" s="315">
        <v>15</v>
      </c>
      <c r="C50" s="316" t="s">
        <v>395</v>
      </c>
      <c r="D50" s="305">
        <v>9</v>
      </c>
      <c r="E50" s="44"/>
    </row>
    <row r="51" spans="1:5" ht="15.75" thickBot="1" x14ac:dyDescent="0.3">
      <c r="C51" s="75" t="s">
        <v>196</v>
      </c>
      <c r="D51" s="296">
        <v>10</v>
      </c>
      <c r="E51" s="44"/>
    </row>
    <row r="53" spans="1:5" ht="45" customHeight="1" x14ac:dyDescent="0.25"/>
    <row r="55" spans="1:5" x14ac:dyDescent="0.25">
      <c r="A55" s="3"/>
    </row>
    <row r="56" spans="1:5" x14ac:dyDescent="0.25">
      <c r="A56" s="3"/>
    </row>
  </sheetData>
  <mergeCells count="3">
    <mergeCell ref="A2:B2"/>
    <mergeCell ref="D4:D25"/>
    <mergeCell ref="A1:B1"/>
  </mergeCells>
  <pageMargins left="0.7" right="0.7" top="0.75" bottom="0.75" header="0.3" footer="0.3"/>
  <pageSetup paperSize="8" scale="9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5"/>
  <sheetViews>
    <sheetView topLeftCell="H22" zoomScaleNormal="100" workbookViewId="0">
      <selection activeCell="A29" sqref="A29:N29"/>
    </sheetView>
  </sheetViews>
  <sheetFormatPr defaultColWidth="9.28515625" defaultRowHeight="15" x14ac:dyDescent="0.25"/>
  <cols>
    <col min="1" max="1" width="8.85546875" bestFit="1" customWidth="1"/>
    <col min="2" max="2" width="9.85546875" bestFit="1" customWidth="1"/>
    <col min="3" max="3" width="14.5703125" bestFit="1" customWidth="1"/>
    <col min="4" max="4" width="15.42578125" bestFit="1" customWidth="1"/>
    <col min="5" max="5" width="13.140625" bestFit="1" customWidth="1"/>
    <col min="6" max="6" width="21.7109375" bestFit="1" customWidth="1"/>
    <col min="7" max="7" width="16.7109375" bestFit="1" customWidth="1"/>
    <col min="8" max="13" width="16.7109375" customWidth="1"/>
    <col min="14" max="14" width="12.28515625" bestFit="1" customWidth="1"/>
    <col min="15" max="15" width="60.28515625" bestFit="1" customWidth="1"/>
    <col min="16" max="23" width="7" bestFit="1" customWidth="1"/>
    <col min="24" max="42" width="8" bestFit="1" customWidth="1"/>
    <col min="43" max="43" width="9.42578125" bestFit="1" customWidth="1"/>
  </cols>
  <sheetData>
    <row r="1" spans="1:46" ht="15.75" thickBot="1" x14ac:dyDescent="0.3">
      <c r="A1" s="411" t="s">
        <v>386</v>
      </c>
      <c r="B1" s="412"/>
      <c r="C1" s="412"/>
      <c r="D1" s="412"/>
      <c r="E1" s="412"/>
      <c r="F1" s="412"/>
      <c r="G1" s="412"/>
      <c r="H1" s="412"/>
      <c r="I1" s="412"/>
      <c r="J1" s="412"/>
      <c r="K1" s="412"/>
      <c r="L1" s="412"/>
      <c r="M1" s="412"/>
      <c r="N1" s="413"/>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row>
    <row r="2" spans="1:46" ht="15.75" thickBot="1" x14ac:dyDescent="0.3">
      <c r="A2" s="409" t="s">
        <v>294</v>
      </c>
      <c r="B2" s="438"/>
      <c r="C2" s="438"/>
      <c r="D2" s="438"/>
      <c r="E2" s="438"/>
      <c r="F2" s="438"/>
      <c r="G2" s="438"/>
      <c r="H2" s="438"/>
      <c r="I2" s="438"/>
      <c r="J2" s="438"/>
      <c r="K2" s="438"/>
      <c r="L2" s="438"/>
      <c r="M2" s="438"/>
      <c r="N2" s="439"/>
      <c r="O2" s="102" t="s">
        <v>369</v>
      </c>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row>
    <row r="3" spans="1:46" x14ac:dyDescent="0.25">
      <c r="A3" s="440" t="s">
        <v>0</v>
      </c>
      <c r="B3" s="441"/>
      <c r="C3" s="441"/>
      <c r="D3" s="441"/>
      <c r="E3" s="441"/>
      <c r="F3" s="441"/>
      <c r="G3" s="441"/>
      <c r="H3" s="441"/>
      <c r="I3" s="441"/>
      <c r="J3" s="441"/>
      <c r="K3" s="441"/>
      <c r="L3" s="441"/>
      <c r="M3" s="441"/>
      <c r="N3" s="442"/>
      <c r="O3" s="319">
        <v>10</v>
      </c>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row>
    <row r="4" spans="1:46" x14ac:dyDescent="0.25">
      <c r="A4" s="443" t="s">
        <v>204</v>
      </c>
      <c r="B4" s="444"/>
      <c r="C4" s="444"/>
      <c r="D4" s="444"/>
      <c r="E4" s="444"/>
      <c r="F4" s="444"/>
      <c r="G4" s="444"/>
      <c r="H4" s="444"/>
      <c r="I4" s="444"/>
      <c r="J4" s="444"/>
      <c r="K4" s="444"/>
      <c r="L4" s="444"/>
      <c r="M4" s="444"/>
      <c r="N4" s="445"/>
      <c r="O4" s="319">
        <v>10</v>
      </c>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row>
    <row r="5" spans="1:46" x14ac:dyDescent="0.25">
      <c r="A5" s="443" t="s">
        <v>205</v>
      </c>
      <c r="B5" s="444"/>
      <c r="C5" s="444"/>
      <c r="D5" s="444"/>
      <c r="E5" s="444"/>
      <c r="F5" s="444"/>
      <c r="G5" s="444"/>
      <c r="H5" s="444"/>
      <c r="I5" s="444"/>
      <c r="J5" s="444"/>
      <c r="K5" s="444"/>
      <c r="L5" s="444"/>
      <c r="M5" s="444"/>
      <c r="N5" s="445"/>
      <c r="O5" s="319">
        <v>10</v>
      </c>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row>
    <row r="6" spans="1:46" x14ac:dyDescent="0.25">
      <c r="A6" s="443" t="s">
        <v>27</v>
      </c>
      <c r="B6" s="444"/>
      <c r="C6" s="444"/>
      <c r="D6" s="444"/>
      <c r="E6" s="444"/>
      <c r="F6" s="444"/>
      <c r="G6" s="444"/>
      <c r="H6" s="444"/>
      <c r="I6" s="444"/>
      <c r="J6" s="444"/>
      <c r="K6" s="444"/>
      <c r="L6" s="444"/>
      <c r="M6" s="444"/>
      <c r="N6" s="445"/>
      <c r="O6" s="319">
        <v>10</v>
      </c>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row>
    <row r="7" spans="1:46" x14ac:dyDescent="0.25">
      <c r="A7" s="443" t="s">
        <v>28</v>
      </c>
      <c r="B7" s="444"/>
      <c r="C7" s="444"/>
      <c r="D7" s="444"/>
      <c r="E7" s="444"/>
      <c r="F7" s="444"/>
      <c r="G7" s="444"/>
      <c r="H7" s="444"/>
      <c r="I7" s="444"/>
      <c r="J7" s="444"/>
      <c r="K7" s="444"/>
      <c r="L7" s="444"/>
      <c r="M7" s="444"/>
      <c r="N7" s="445"/>
      <c r="O7" s="319">
        <v>10</v>
      </c>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8"/>
    </row>
    <row r="8" spans="1:46" x14ac:dyDescent="0.25">
      <c r="A8" s="443" t="s">
        <v>206</v>
      </c>
      <c r="B8" s="444"/>
      <c r="C8" s="444"/>
      <c r="D8" s="444"/>
      <c r="E8" s="444"/>
      <c r="F8" s="444"/>
      <c r="G8" s="444"/>
      <c r="H8" s="444"/>
      <c r="I8" s="444"/>
      <c r="J8" s="444"/>
      <c r="K8" s="444"/>
      <c r="L8" s="444"/>
      <c r="M8" s="444"/>
      <c r="N8" s="445"/>
      <c r="O8" s="319">
        <v>10</v>
      </c>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row>
    <row r="9" spans="1:46" x14ac:dyDescent="0.25">
      <c r="A9" s="443" t="s">
        <v>47</v>
      </c>
      <c r="B9" s="444"/>
      <c r="C9" s="444"/>
      <c r="D9" s="444"/>
      <c r="E9" s="444"/>
      <c r="F9" s="444"/>
      <c r="G9" s="444"/>
      <c r="H9" s="444"/>
      <c r="I9" s="444"/>
      <c r="J9" s="444"/>
      <c r="K9" s="444"/>
      <c r="L9" s="444"/>
      <c r="M9" s="444"/>
      <c r="N9" s="445"/>
      <c r="O9" s="319">
        <v>12.5</v>
      </c>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row>
    <row r="10" spans="1:46" x14ac:dyDescent="0.25">
      <c r="A10" s="443" t="s">
        <v>207</v>
      </c>
      <c r="B10" s="444"/>
      <c r="C10" s="444"/>
      <c r="D10" s="444"/>
      <c r="E10" s="444"/>
      <c r="F10" s="444"/>
      <c r="G10" s="444"/>
      <c r="H10" s="444"/>
      <c r="I10" s="444"/>
      <c r="J10" s="444"/>
      <c r="K10" s="444"/>
      <c r="L10" s="444"/>
      <c r="M10" s="444"/>
      <c r="N10" s="445"/>
      <c r="O10" s="319">
        <v>12.5</v>
      </c>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row>
    <row r="11" spans="1:46" x14ac:dyDescent="0.25">
      <c r="A11" s="443" t="s">
        <v>208</v>
      </c>
      <c r="B11" s="444"/>
      <c r="C11" s="444"/>
      <c r="D11" s="444"/>
      <c r="E11" s="444"/>
      <c r="F11" s="444"/>
      <c r="G11" s="444"/>
      <c r="H11" s="444"/>
      <c r="I11" s="444"/>
      <c r="J11" s="444"/>
      <c r="K11" s="444"/>
      <c r="L11" s="444"/>
      <c r="M11" s="444"/>
      <c r="N11" s="445"/>
      <c r="O11" s="319">
        <v>12.5</v>
      </c>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8"/>
    </row>
    <row r="12" spans="1:46" x14ac:dyDescent="0.25">
      <c r="A12" s="443" t="s">
        <v>209</v>
      </c>
      <c r="B12" s="444"/>
      <c r="C12" s="444"/>
      <c r="D12" s="444"/>
      <c r="E12" s="444"/>
      <c r="F12" s="444"/>
      <c r="G12" s="444"/>
      <c r="H12" s="444"/>
      <c r="I12" s="444"/>
      <c r="J12" s="444"/>
      <c r="K12" s="444"/>
      <c r="L12" s="444"/>
      <c r="M12" s="444"/>
      <c r="N12" s="445"/>
      <c r="O12" s="319">
        <v>15</v>
      </c>
      <c r="P12" s="68"/>
      <c r="Q12" s="68"/>
      <c r="R12" s="68"/>
      <c r="S12" s="68"/>
      <c r="T12" s="68"/>
      <c r="U12" s="68"/>
      <c r="V12" s="68"/>
      <c r="W12" s="68"/>
      <c r="X12" s="68"/>
      <c r="Y12" s="68"/>
      <c r="Z12" s="68"/>
      <c r="AA12" s="68"/>
      <c r="AB12" s="68"/>
      <c r="AC12" s="68"/>
      <c r="AD12" s="68"/>
      <c r="AE12" s="68"/>
      <c r="AF12" s="68"/>
      <c r="AG12" s="68"/>
      <c r="AH12" s="68"/>
      <c r="AI12" s="68"/>
      <c r="AJ12" s="68"/>
      <c r="AK12" s="68"/>
      <c r="AL12" s="68"/>
      <c r="AM12" s="68"/>
      <c r="AN12" s="68"/>
      <c r="AO12" s="68"/>
      <c r="AP12" s="68"/>
      <c r="AQ12" s="68"/>
      <c r="AR12" s="68"/>
      <c r="AS12" s="68"/>
      <c r="AT12" s="68"/>
    </row>
    <row r="13" spans="1:46" x14ac:dyDescent="0.25">
      <c r="A13" s="443" t="s">
        <v>23</v>
      </c>
      <c r="B13" s="444"/>
      <c r="C13" s="444"/>
      <c r="D13" s="444"/>
      <c r="E13" s="444"/>
      <c r="F13" s="444"/>
      <c r="G13" s="444"/>
      <c r="H13" s="444"/>
      <c r="I13" s="444"/>
      <c r="J13" s="444"/>
      <c r="K13" s="444"/>
      <c r="L13" s="444"/>
      <c r="M13" s="444"/>
      <c r="N13" s="445"/>
      <c r="O13" s="319">
        <v>15</v>
      </c>
      <c r="P13" s="68"/>
      <c r="Q13" s="68"/>
      <c r="R13" s="68"/>
      <c r="S13" s="68"/>
      <c r="T13" s="68"/>
      <c r="U13" s="68"/>
      <c r="V13" s="68"/>
      <c r="W13" s="68"/>
      <c r="X13" s="68"/>
      <c r="Y13" s="68"/>
      <c r="Z13" s="68"/>
      <c r="AA13" s="68"/>
      <c r="AB13" s="68"/>
      <c r="AC13" s="68"/>
      <c r="AD13" s="68"/>
      <c r="AE13" s="68"/>
      <c r="AF13" s="68"/>
      <c r="AG13" s="68"/>
      <c r="AH13" s="68"/>
      <c r="AI13" s="68"/>
      <c r="AJ13" s="68"/>
      <c r="AK13" s="68"/>
      <c r="AL13" s="68"/>
      <c r="AM13" s="68"/>
      <c r="AN13" s="68"/>
      <c r="AO13" s="68"/>
      <c r="AP13" s="68"/>
      <c r="AQ13" s="68"/>
      <c r="AR13" s="68"/>
      <c r="AS13" s="68"/>
      <c r="AT13" s="68"/>
    </row>
    <row r="14" spans="1:46" x14ac:dyDescent="0.25">
      <c r="A14" s="443" t="s">
        <v>210</v>
      </c>
      <c r="B14" s="444"/>
      <c r="C14" s="444"/>
      <c r="D14" s="444"/>
      <c r="E14" s="444"/>
      <c r="F14" s="444"/>
      <c r="G14" s="444"/>
      <c r="H14" s="444"/>
      <c r="I14" s="444"/>
      <c r="J14" s="444"/>
      <c r="K14" s="444"/>
      <c r="L14" s="444"/>
      <c r="M14" s="444"/>
      <c r="N14" s="445"/>
      <c r="O14" s="319">
        <v>15</v>
      </c>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row>
    <row r="15" spans="1:46" x14ac:dyDescent="0.25">
      <c r="A15" s="443" t="s">
        <v>211</v>
      </c>
      <c r="B15" s="444"/>
      <c r="C15" s="444"/>
      <c r="D15" s="444"/>
      <c r="E15" s="444"/>
      <c r="F15" s="444"/>
      <c r="G15" s="444"/>
      <c r="H15" s="444"/>
      <c r="I15" s="444"/>
      <c r="J15" s="444"/>
      <c r="K15" s="444"/>
      <c r="L15" s="444"/>
      <c r="M15" s="444"/>
      <c r="N15" s="445"/>
      <c r="O15" s="319">
        <v>17.5</v>
      </c>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row>
    <row r="16" spans="1:46" x14ac:dyDescent="0.25">
      <c r="A16" s="443" t="s">
        <v>212</v>
      </c>
      <c r="B16" s="444"/>
      <c r="C16" s="444"/>
      <c r="D16" s="444"/>
      <c r="E16" s="444"/>
      <c r="F16" s="444"/>
      <c r="G16" s="444"/>
      <c r="H16" s="444"/>
      <c r="I16" s="444"/>
      <c r="J16" s="444"/>
      <c r="K16" s="444"/>
      <c r="L16" s="444"/>
      <c r="M16" s="444"/>
      <c r="N16" s="445"/>
      <c r="O16" s="319">
        <v>17.5</v>
      </c>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8"/>
      <c r="AR16" s="68"/>
      <c r="AS16" s="68"/>
      <c r="AT16" s="68"/>
    </row>
    <row r="17" spans="1:46" x14ac:dyDescent="0.25">
      <c r="A17" s="443" t="s">
        <v>213</v>
      </c>
      <c r="B17" s="444"/>
      <c r="C17" s="444"/>
      <c r="D17" s="444"/>
      <c r="E17" s="444"/>
      <c r="F17" s="444"/>
      <c r="G17" s="444"/>
      <c r="H17" s="444"/>
      <c r="I17" s="444"/>
      <c r="J17" s="444"/>
      <c r="K17" s="444"/>
      <c r="L17" s="444"/>
      <c r="M17" s="444"/>
      <c r="N17" s="445"/>
      <c r="O17" s="319">
        <v>17.5</v>
      </c>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8"/>
    </row>
    <row r="18" spans="1:46" x14ac:dyDescent="0.25">
      <c r="A18" s="443" t="s">
        <v>214</v>
      </c>
      <c r="B18" s="444"/>
      <c r="C18" s="444"/>
      <c r="D18" s="444"/>
      <c r="E18" s="444"/>
      <c r="F18" s="444"/>
      <c r="G18" s="444"/>
      <c r="H18" s="444"/>
      <c r="I18" s="444"/>
      <c r="J18" s="444"/>
      <c r="K18" s="444"/>
      <c r="L18" s="444"/>
      <c r="M18" s="444"/>
      <c r="N18" s="445"/>
      <c r="O18" s="319">
        <v>17.5</v>
      </c>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row>
    <row r="19" spans="1:46" x14ac:dyDescent="0.25">
      <c r="A19" s="443" t="s">
        <v>215</v>
      </c>
      <c r="B19" s="444"/>
      <c r="C19" s="444"/>
      <c r="D19" s="444"/>
      <c r="E19" s="444"/>
      <c r="F19" s="444"/>
      <c r="G19" s="444"/>
      <c r="H19" s="444"/>
      <c r="I19" s="444"/>
      <c r="J19" s="444"/>
      <c r="K19" s="444"/>
      <c r="L19" s="444"/>
      <c r="M19" s="444"/>
      <c r="N19" s="445"/>
      <c r="O19" s="319">
        <v>17.5</v>
      </c>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row>
    <row r="20" spans="1:46" x14ac:dyDescent="0.25">
      <c r="A20" s="446" t="s">
        <v>40</v>
      </c>
      <c r="B20" s="447"/>
      <c r="C20" s="447"/>
      <c r="D20" s="447"/>
      <c r="E20" s="447"/>
      <c r="F20" s="447"/>
      <c r="G20" s="447"/>
      <c r="H20" s="447"/>
      <c r="I20" s="447"/>
      <c r="J20" s="447"/>
      <c r="K20" s="447"/>
      <c r="L20" s="447"/>
      <c r="M20" s="447"/>
      <c r="N20" s="448"/>
      <c r="O20" s="319">
        <v>12.5</v>
      </c>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row>
    <row r="21" spans="1:46" x14ac:dyDescent="0.25">
      <c r="A21" s="446" t="s">
        <v>59</v>
      </c>
      <c r="B21" s="447"/>
      <c r="C21" s="447"/>
      <c r="D21" s="447"/>
      <c r="E21" s="447"/>
      <c r="F21" s="447"/>
      <c r="G21" s="447"/>
      <c r="H21" s="447"/>
      <c r="I21" s="447"/>
      <c r="J21" s="447"/>
      <c r="K21" s="447"/>
      <c r="L21" s="447"/>
      <c r="M21" s="447"/>
      <c r="N21" s="448"/>
      <c r="O21" s="319">
        <v>12.5</v>
      </c>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row>
    <row r="22" spans="1:46" x14ac:dyDescent="0.25">
      <c r="A22" s="446" t="s">
        <v>62</v>
      </c>
      <c r="B22" s="447"/>
      <c r="C22" s="447"/>
      <c r="D22" s="447"/>
      <c r="E22" s="447"/>
      <c r="F22" s="447"/>
      <c r="G22" s="447"/>
      <c r="H22" s="447"/>
      <c r="I22" s="447"/>
      <c r="J22" s="447"/>
      <c r="K22" s="447"/>
      <c r="L22" s="447"/>
      <c r="M22" s="447"/>
      <c r="N22" s="448"/>
      <c r="O22" s="319">
        <v>10</v>
      </c>
      <c r="P22" s="68"/>
      <c r="Q22" s="68"/>
      <c r="R22" s="68"/>
      <c r="S22" s="68"/>
      <c r="T22" s="68"/>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row>
    <row r="23" spans="1:46" x14ac:dyDescent="0.25">
      <c r="A23" s="446" t="s">
        <v>63</v>
      </c>
      <c r="B23" s="447"/>
      <c r="C23" s="447"/>
      <c r="D23" s="447"/>
      <c r="E23" s="447"/>
      <c r="F23" s="447"/>
      <c r="G23" s="447"/>
      <c r="H23" s="447"/>
      <c r="I23" s="447"/>
      <c r="J23" s="447"/>
      <c r="K23" s="447"/>
      <c r="L23" s="447"/>
      <c r="M23" s="447"/>
      <c r="N23" s="448"/>
      <c r="O23" s="319">
        <v>10</v>
      </c>
      <c r="P23" s="68"/>
      <c r="Q23" s="68"/>
      <c r="R23" s="68"/>
      <c r="S23" s="68"/>
      <c r="T23" s="68"/>
      <c r="U23" s="68"/>
      <c r="V23" s="68"/>
      <c r="W23" s="68"/>
      <c r="X23" s="68"/>
      <c r="Y23" s="68"/>
      <c r="Z23" s="68"/>
      <c r="AA23" s="68"/>
      <c r="AB23" s="68"/>
      <c r="AC23" s="68"/>
      <c r="AD23" s="68"/>
      <c r="AE23" s="68"/>
      <c r="AF23" s="68"/>
      <c r="AG23" s="68"/>
      <c r="AH23" s="68"/>
      <c r="AI23" s="68"/>
      <c r="AJ23" s="68"/>
      <c r="AK23" s="68"/>
      <c r="AL23" s="68"/>
      <c r="AM23" s="68"/>
      <c r="AN23" s="68"/>
      <c r="AO23" s="68"/>
      <c r="AP23" s="68"/>
      <c r="AQ23" s="68"/>
      <c r="AR23" s="68"/>
      <c r="AS23" s="68"/>
      <c r="AT23" s="68"/>
    </row>
    <row r="24" spans="1:46" ht="15.75" thickBot="1" x14ac:dyDescent="0.3">
      <c r="A24" s="446" t="s">
        <v>64</v>
      </c>
      <c r="B24" s="447"/>
      <c r="C24" s="447"/>
      <c r="D24" s="447"/>
      <c r="E24" s="447"/>
      <c r="F24" s="447"/>
      <c r="G24" s="447"/>
      <c r="H24" s="447"/>
      <c r="I24" s="447"/>
      <c r="J24" s="447"/>
      <c r="K24" s="447"/>
      <c r="L24" s="447"/>
      <c r="M24" s="447"/>
      <c r="N24" s="448"/>
      <c r="O24" s="320">
        <v>12.5</v>
      </c>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68"/>
      <c r="AQ24" s="68"/>
      <c r="AR24" s="68"/>
      <c r="AS24" s="68"/>
      <c r="AT24" s="68"/>
    </row>
    <row r="25" spans="1:46" s="67" customFormat="1" ht="15.75" thickBot="1" x14ac:dyDescent="0.3">
      <c r="A25" s="428" t="s">
        <v>149</v>
      </c>
      <c r="B25" s="429"/>
      <c r="C25" s="429"/>
      <c r="D25" s="429"/>
      <c r="E25" s="429"/>
      <c r="F25" s="429"/>
      <c r="G25" s="429"/>
      <c r="H25" s="429"/>
      <c r="I25" s="429"/>
      <c r="J25" s="429"/>
      <c r="K25" s="429"/>
      <c r="L25" s="429"/>
      <c r="M25" s="429"/>
      <c r="N25" s="99" t="s">
        <v>192</v>
      </c>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70"/>
      <c r="AS25" s="70"/>
      <c r="AT25" s="70"/>
    </row>
    <row r="26" spans="1:46" s="67" customFormat="1" ht="15.75" customHeight="1" thickBot="1" x14ac:dyDescent="0.3">
      <c r="A26" s="430" t="s">
        <v>150</v>
      </c>
      <c r="B26" s="431"/>
      <c r="C26" s="431"/>
      <c r="D26" s="431"/>
      <c r="E26" s="431"/>
      <c r="F26" s="431"/>
      <c r="G26" s="431"/>
      <c r="H26" s="431"/>
      <c r="I26" s="431"/>
      <c r="J26" s="431"/>
      <c r="K26" s="431"/>
      <c r="L26" s="431"/>
      <c r="M26" s="431"/>
      <c r="N26" s="100">
        <v>0</v>
      </c>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70"/>
      <c r="AS26" s="70"/>
      <c r="AT26" s="70"/>
    </row>
    <row r="27" spans="1:46" s="67" customFormat="1" ht="15.75" customHeight="1" x14ac:dyDescent="0.25">
      <c r="A27" s="414" t="s">
        <v>202</v>
      </c>
      <c r="B27" s="415"/>
      <c r="C27" s="415"/>
      <c r="D27" s="415"/>
      <c r="E27" s="415"/>
      <c r="F27" s="415"/>
      <c r="G27" s="415"/>
      <c r="H27" s="415"/>
      <c r="I27" s="415"/>
      <c r="J27" s="415"/>
      <c r="K27" s="415"/>
      <c r="L27" s="415"/>
      <c r="M27" s="415"/>
      <c r="N27" s="101">
        <v>0</v>
      </c>
      <c r="O27" s="98" t="s">
        <v>107</v>
      </c>
      <c r="P27" s="73" t="s">
        <v>152</v>
      </c>
      <c r="Q27" s="73" t="s">
        <v>153</v>
      </c>
      <c r="R27" s="73" t="s">
        <v>154</v>
      </c>
      <c r="S27" s="73" t="s">
        <v>155</v>
      </c>
      <c r="T27" s="73" t="s">
        <v>156</v>
      </c>
      <c r="U27" s="73" t="s">
        <v>157</v>
      </c>
      <c r="V27" s="73" t="s">
        <v>158</v>
      </c>
      <c r="W27" s="73" t="s">
        <v>159</v>
      </c>
      <c r="X27" s="73" t="s">
        <v>160</v>
      </c>
      <c r="Y27" s="73" t="s">
        <v>161</v>
      </c>
      <c r="Z27" s="73" t="s">
        <v>162</v>
      </c>
      <c r="AA27" s="73" t="s">
        <v>163</v>
      </c>
      <c r="AB27" s="73" t="s">
        <v>164</v>
      </c>
      <c r="AC27" s="73" t="s">
        <v>165</v>
      </c>
      <c r="AD27" s="73" t="s">
        <v>166</v>
      </c>
      <c r="AE27" s="73" t="s">
        <v>167</v>
      </c>
      <c r="AF27" s="73" t="s">
        <v>168</v>
      </c>
      <c r="AG27" s="73" t="s">
        <v>169</v>
      </c>
      <c r="AH27" s="73" t="s">
        <v>170</v>
      </c>
      <c r="AI27" s="73" t="s">
        <v>171</v>
      </c>
      <c r="AJ27" s="73" t="s">
        <v>172</v>
      </c>
      <c r="AK27" s="73" t="s">
        <v>173</v>
      </c>
      <c r="AL27" s="73" t="s">
        <v>174</v>
      </c>
      <c r="AM27" s="73" t="s">
        <v>175</v>
      </c>
      <c r="AN27" s="73" t="s">
        <v>176</v>
      </c>
      <c r="AO27" s="73" t="s">
        <v>177</v>
      </c>
      <c r="AP27" s="73" t="s">
        <v>193</v>
      </c>
      <c r="AQ27" s="74" t="s">
        <v>194</v>
      </c>
      <c r="AR27" s="70"/>
      <c r="AS27" s="70"/>
      <c r="AT27" s="70"/>
    </row>
    <row r="28" spans="1:46" s="67" customFormat="1" ht="15.75" customHeight="1" thickBot="1" x14ac:dyDescent="0.3">
      <c r="A28" s="435" t="s">
        <v>225</v>
      </c>
      <c r="B28" s="436"/>
      <c r="C28" s="436"/>
      <c r="D28" s="436"/>
      <c r="E28" s="436"/>
      <c r="F28" s="436"/>
      <c r="G28" s="436"/>
      <c r="H28" s="436"/>
      <c r="I28" s="436"/>
      <c r="J28" s="436"/>
      <c r="K28" s="436"/>
      <c r="L28" s="436"/>
      <c r="M28" s="437"/>
      <c r="N28" s="71">
        <v>0</v>
      </c>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N28" s="96"/>
      <c r="AO28" s="96"/>
      <c r="AP28" s="96"/>
      <c r="AQ28" s="97"/>
      <c r="AR28" s="70"/>
      <c r="AS28" s="70"/>
      <c r="AT28" s="70"/>
    </row>
    <row r="29" spans="1:46" ht="15.75" thickBot="1" x14ac:dyDescent="0.3">
      <c r="A29" s="416" t="s">
        <v>287</v>
      </c>
      <c r="B29" s="417"/>
      <c r="C29" s="417"/>
      <c r="D29" s="417"/>
      <c r="E29" s="417"/>
      <c r="F29" s="417"/>
      <c r="G29" s="417"/>
      <c r="H29" s="417"/>
      <c r="I29" s="417"/>
      <c r="J29" s="417"/>
      <c r="K29" s="417"/>
      <c r="L29" s="417"/>
      <c r="M29" s="417"/>
      <c r="N29" s="418"/>
      <c r="O29" s="432"/>
      <c r="P29" s="433"/>
      <c r="Q29" s="433"/>
      <c r="R29" s="433"/>
      <c r="S29" s="433"/>
      <c r="T29" s="433"/>
      <c r="U29" s="433"/>
      <c r="V29" s="433"/>
      <c r="W29" s="433"/>
      <c r="X29" s="433"/>
      <c r="Y29" s="433"/>
      <c r="Z29" s="433"/>
      <c r="AA29" s="433"/>
      <c r="AB29" s="433"/>
      <c r="AC29" s="433"/>
      <c r="AD29" s="433"/>
      <c r="AE29" s="433"/>
      <c r="AF29" s="433"/>
      <c r="AG29" s="433"/>
      <c r="AH29" s="433"/>
      <c r="AI29" s="433"/>
      <c r="AJ29" s="433"/>
      <c r="AK29" s="433"/>
      <c r="AL29" s="433"/>
      <c r="AM29" s="433"/>
      <c r="AN29" s="433"/>
      <c r="AO29" s="433"/>
      <c r="AP29" s="433"/>
      <c r="AQ29" s="434"/>
    </row>
    <row r="30" spans="1:46" x14ac:dyDescent="0.25">
      <c r="A30" s="419" t="s">
        <v>151</v>
      </c>
      <c r="B30" s="420"/>
      <c r="C30" s="420"/>
      <c r="D30" s="420"/>
      <c r="E30" s="420"/>
      <c r="F30" s="420"/>
      <c r="G30" s="420"/>
      <c r="H30" s="420"/>
      <c r="I30" s="420"/>
      <c r="J30" s="420"/>
      <c r="K30" s="420"/>
      <c r="L30" s="420"/>
      <c r="M30" s="420"/>
      <c r="N30" s="421"/>
      <c r="O30" s="85">
        <v>10</v>
      </c>
      <c r="P30" s="72">
        <v>10</v>
      </c>
      <c r="Q30" s="72">
        <v>10</v>
      </c>
      <c r="R30" s="72">
        <v>10</v>
      </c>
      <c r="S30" s="72">
        <v>10</v>
      </c>
      <c r="T30" s="72">
        <v>10</v>
      </c>
      <c r="U30" s="72">
        <v>5</v>
      </c>
      <c r="V30" s="72">
        <v>5</v>
      </c>
      <c r="W30" s="72">
        <v>5</v>
      </c>
      <c r="X30" s="72">
        <v>5</v>
      </c>
      <c r="Y30" s="72">
        <v>5</v>
      </c>
      <c r="Z30" s="72">
        <v>5</v>
      </c>
      <c r="AA30" s="72">
        <v>5</v>
      </c>
      <c r="AB30" s="72">
        <v>5</v>
      </c>
      <c r="AC30" s="72">
        <v>5</v>
      </c>
      <c r="AD30" s="72">
        <v>5</v>
      </c>
      <c r="AE30" s="72">
        <v>5</v>
      </c>
      <c r="AF30" s="72">
        <v>5</v>
      </c>
      <c r="AG30" s="72">
        <v>5</v>
      </c>
      <c r="AH30" s="72">
        <v>5</v>
      </c>
      <c r="AI30" s="72">
        <v>5</v>
      </c>
      <c r="AJ30" s="72">
        <v>5</v>
      </c>
      <c r="AK30" s="72">
        <v>5</v>
      </c>
      <c r="AL30" s="72">
        <v>5</v>
      </c>
      <c r="AM30" s="72">
        <v>5</v>
      </c>
      <c r="AN30" s="72">
        <v>5</v>
      </c>
      <c r="AO30" s="72">
        <v>5</v>
      </c>
      <c r="AP30" s="72">
        <v>5</v>
      </c>
      <c r="AQ30" s="72">
        <v>5</v>
      </c>
    </row>
    <row r="31" spans="1:46" ht="15.75" thickBot="1" x14ac:dyDescent="0.3">
      <c r="A31" s="422" t="s">
        <v>203</v>
      </c>
      <c r="B31" s="423"/>
      <c r="C31" s="423"/>
      <c r="D31" s="423"/>
      <c r="E31" s="423"/>
      <c r="F31" s="423"/>
      <c r="G31" s="423"/>
      <c r="H31" s="423"/>
      <c r="I31" s="423"/>
      <c r="J31" s="423"/>
      <c r="K31" s="423"/>
      <c r="L31" s="423"/>
      <c r="M31" s="423"/>
      <c r="N31" s="424"/>
      <c r="O31" s="82">
        <v>0</v>
      </c>
      <c r="P31" s="83">
        <v>0</v>
      </c>
      <c r="Q31" s="83">
        <v>0</v>
      </c>
      <c r="R31" s="83">
        <v>0</v>
      </c>
      <c r="S31" s="83">
        <v>0</v>
      </c>
      <c r="T31" s="83">
        <v>0</v>
      </c>
      <c r="U31" s="83">
        <v>0</v>
      </c>
      <c r="V31" s="83">
        <v>0</v>
      </c>
      <c r="W31" s="83">
        <v>0</v>
      </c>
      <c r="X31" s="83">
        <v>0</v>
      </c>
      <c r="Y31" s="83">
        <v>0</v>
      </c>
      <c r="Z31" s="83">
        <v>0</v>
      </c>
      <c r="AA31" s="83">
        <v>0</v>
      </c>
      <c r="AB31" s="83">
        <v>0</v>
      </c>
      <c r="AC31" s="83">
        <v>0</v>
      </c>
      <c r="AD31" s="83">
        <v>0</v>
      </c>
      <c r="AE31" s="83">
        <v>0</v>
      </c>
      <c r="AF31" s="83">
        <v>0</v>
      </c>
      <c r="AG31" s="83">
        <v>0</v>
      </c>
      <c r="AH31" s="83">
        <v>0</v>
      </c>
      <c r="AI31" s="83">
        <v>0</v>
      </c>
      <c r="AJ31" s="83">
        <v>0</v>
      </c>
      <c r="AK31" s="83">
        <v>0</v>
      </c>
      <c r="AL31" s="83">
        <v>0</v>
      </c>
      <c r="AM31" s="83">
        <v>0</v>
      </c>
      <c r="AN31" s="83">
        <v>0</v>
      </c>
      <c r="AO31" s="83">
        <v>0</v>
      </c>
      <c r="AP31" s="83">
        <v>0</v>
      </c>
      <c r="AQ31" s="84">
        <v>0</v>
      </c>
    </row>
    <row r="32" spans="1:46" ht="15.75" thickBot="1" x14ac:dyDescent="0.3">
      <c r="A32" s="425" t="s">
        <v>137</v>
      </c>
      <c r="B32" s="426"/>
      <c r="C32" s="426"/>
      <c r="D32" s="426"/>
      <c r="E32" s="426"/>
      <c r="F32" s="426"/>
      <c r="G32" s="426"/>
      <c r="H32" s="426"/>
      <c r="I32" s="426"/>
      <c r="J32" s="426"/>
      <c r="K32" s="426"/>
      <c r="L32" s="426"/>
      <c r="M32" s="426"/>
      <c r="N32" s="94"/>
      <c r="O32" s="425" t="s">
        <v>195</v>
      </c>
      <c r="P32" s="426"/>
      <c r="Q32" s="426"/>
      <c r="R32" s="426"/>
      <c r="S32" s="426"/>
      <c r="T32" s="426"/>
      <c r="U32" s="426"/>
      <c r="V32" s="426"/>
      <c r="W32" s="426"/>
      <c r="X32" s="426"/>
      <c r="Y32" s="426"/>
      <c r="Z32" s="426"/>
      <c r="AA32" s="426"/>
      <c r="AB32" s="426"/>
      <c r="AC32" s="426"/>
      <c r="AD32" s="426"/>
      <c r="AE32" s="426"/>
      <c r="AF32" s="426"/>
      <c r="AG32" s="426"/>
      <c r="AH32" s="426"/>
      <c r="AI32" s="426"/>
      <c r="AJ32" s="426"/>
      <c r="AK32" s="426"/>
      <c r="AL32" s="426"/>
      <c r="AM32" s="426"/>
      <c r="AN32" s="426"/>
      <c r="AO32" s="426"/>
      <c r="AP32" s="426"/>
      <c r="AQ32" s="427"/>
    </row>
    <row r="33" spans="1:43" ht="30.75" thickBot="1" x14ac:dyDescent="0.3">
      <c r="A33" s="38" t="s">
        <v>6</v>
      </c>
      <c r="B33" s="39" t="s">
        <v>87</v>
      </c>
      <c r="C33" s="39" t="s">
        <v>88</v>
      </c>
      <c r="D33" s="39" t="s">
        <v>74</v>
      </c>
      <c r="E33" s="39" t="s">
        <v>7</v>
      </c>
      <c r="F33" s="39" t="s">
        <v>220</v>
      </c>
      <c r="G33" s="39" t="s">
        <v>221</v>
      </c>
      <c r="H33" s="39" t="s">
        <v>9</v>
      </c>
      <c r="I33" s="39" t="s">
        <v>10</v>
      </c>
      <c r="J33" s="39" t="s">
        <v>11</v>
      </c>
      <c r="K33" s="39" t="s">
        <v>80</v>
      </c>
      <c r="L33" s="39" t="s">
        <v>81</v>
      </c>
      <c r="M33" s="39" t="s">
        <v>76</v>
      </c>
      <c r="N33" s="39" t="s">
        <v>75</v>
      </c>
      <c r="O33" s="87" t="s">
        <v>107</v>
      </c>
      <c r="P33" s="88" t="s">
        <v>152</v>
      </c>
      <c r="Q33" s="88" t="s">
        <v>153</v>
      </c>
      <c r="R33" s="88" t="s">
        <v>154</v>
      </c>
      <c r="S33" s="88" t="s">
        <v>155</v>
      </c>
      <c r="T33" s="88" t="s">
        <v>156</v>
      </c>
      <c r="U33" s="88" t="s">
        <v>157</v>
      </c>
      <c r="V33" s="88" t="s">
        <v>158</v>
      </c>
      <c r="W33" s="88" t="s">
        <v>159</v>
      </c>
      <c r="X33" s="88" t="s">
        <v>160</v>
      </c>
      <c r="Y33" s="88" t="s">
        <v>161</v>
      </c>
      <c r="Z33" s="88" t="s">
        <v>162</v>
      </c>
      <c r="AA33" s="88" t="s">
        <v>163</v>
      </c>
      <c r="AB33" s="88" t="s">
        <v>164</v>
      </c>
      <c r="AC33" s="88" t="s">
        <v>165</v>
      </c>
      <c r="AD33" s="88" t="s">
        <v>166</v>
      </c>
      <c r="AE33" s="88" t="s">
        <v>167</v>
      </c>
      <c r="AF33" s="88" t="s">
        <v>168</v>
      </c>
      <c r="AG33" s="88" t="s">
        <v>169</v>
      </c>
      <c r="AH33" s="88" t="s">
        <v>170</v>
      </c>
      <c r="AI33" s="88" t="s">
        <v>171</v>
      </c>
      <c r="AJ33" s="88" t="s">
        <v>172</v>
      </c>
      <c r="AK33" s="88" t="s">
        <v>173</v>
      </c>
      <c r="AL33" s="88" t="s">
        <v>174</v>
      </c>
      <c r="AM33" s="88" t="s">
        <v>175</v>
      </c>
      <c r="AN33" s="88" t="s">
        <v>176</v>
      </c>
      <c r="AO33" s="88" t="s">
        <v>177</v>
      </c>
      <c r="AP33" s="88" t="s">
        <v>193</v>
      </c>
      <c r="AQ33" s="89" t="s">
        <v>194</v>
      </c>
    </row>
    <row r="34" spans="1:43" ht="15.75" thickBot="1" x14ac:dyDescent="0.3">
      <c r="A34" s="78"/>
      <c r="B34" s="79"/>
      <c r="C34" s="79"/>
      <c r="D34" s="79" t="s">
        <v>1</v>
      </c>
      <c r="E34" s="79" t="s">
        <v>442</v>
      </c>
      <c r="F34" s="79" t="s">
        <v>441</v>
      </c>
      <c r="G34" s="79" t="s">
        <v>444</v>
      </c>
      <c r="H34" s="79">
        <v>2</v>
      </c>
      <c r="I34" s="79">
        <v>5</v>
      </c>
      <c r="J34" s="79">
        <v>5</v>
      </c>
      <c r="K34" s="79">
        <v>2</v>
      </c>
      <c r="L34" s="79">
        <v>0</v>
      </c>
      <c r="M34" s="79">
        <v>2</v>
      </c>
      <c r="N34" s="79">
        <v>2</v>
      </c>
      <c r="O34" s="79">
        <v>75</v>
      </c>
      <c r="P34" s="79">
        <v>75</v>
      </c>
      <c r="Q34" s="79">
        <v>69</v>
      </c>
      <c r="R34" s="79">
        <v>69</v>
      </c>
      <c r="S34" s="79">
        <v>69</v>
      </c>
      <c r="T34" s="79">
        <v>69</v>
      </c>
      <c r="U34" s="79">
        <v>49</v>
      </c>
      <c r="V34" s="79">
        <v>49</v>
      </c>
      <c r="W34" s="79">
        <v>49</v>
      </c>
      <c r="X34" s="79">
        <v>49</v>
      </c>
      <c r="Y34" s="79">
        <v>49</v>
      </c>
      <c r="Z34" s="79">
        <v>49</v>
      </c>
      <c r="AA34" s="79">
        <v>49</v>
      </c>
      <c r="AB34" s="79">
        <v>49</v>
      </c>
      <c r="AC34" s="79">
        <v>49</v>
      </c>
      <c r="AD34" s="79">
        <v>49</v>
      </c>
      <c r="AE34" s="79">
        <v>49</v>
      </c>
      <c r="AF34" s="79">
        <v>49</v>
      </c>
      <c r="AG34" s="79">
        <v>49</v>
      </c>
      <c r="AH34" s="79">
        <v>49</v>
      </c>
      <c r="AI34" s="79">
        <v>49</v>
      </c>
      <c r="AJ34" s="79">
        <v>49</v>
      </c>
      <c r="AK34" s="79">
        <v>49</v>
      </c>
      <c r="AL34" s="79">
        <v>49</v>
      </c>
      <c r="AM34" s="79">
        <v>49</v>
      </c>
      <c r="AN34" s="79">
        <v>49</v>
      </c>
      <c r="AO34" s="79">
        <v>49</v>
      </c>
      <c r="AP34" s="79">
        <v>49</v>
      </c>
      <c r="AQ34" s="79">
        <v>49</v>
      </c>
    </row>
    <row r="35" spans="1:43" x14ac:dyDescent="0.25">
      <c r="A35" s="85"/>
      <c r="B35" s="72"/>
      <c r="C35" s="72"/>
      <c r="D35" s="72" t="s">
        <v>1</v>
      </c>
      <c r="E35" s="72" t="s">
        <v>442</v>
      </c>
      <c r="F35" s="72" t="s">
        <v>41</v>
      </c>
      <c r="G35" s="72" t="s">
        <v>443</v>
      </c>
      <c r="H35" s="72">
        <v>2</v>
      </c>
      <c r="I35" s="72">
        <v>5</v>
      </c>
      <c r="J35" s="72">
        <v>5</v>
      </c>
      <c r="K35" s="72">
        <v>5</v>
      </c>
      <c r="L35" s="72">
        <v>0</v>
      </c>
      <c r="M35" s="72">
        <v>2</v>
      </c>
      <c r="N35" s="72">
        <v>2</v>
      </c>
      <c r="O35" s="72">
        <v>75</v>
      </c>
      <c r="P35" s="72">
        <v>75</v>
      </c>
      <c r="Q35" s="72">
        <v>69</v>
      </c>
      <c r="R35" s="72">
        <v>69</v>
      </c>
      <c r="S35" s="72">
        <v>69</v>
      </c>
      <c r="T35" s="72">
        <v>69</v>
      </c>
      <c r="U35" s="72">
        <v>49</v>
      </c>
      <c r="V35" s="79">
        <v>49</v>
      </c>
      <c r="W35" s="79">
        <v>49</v>
      </c>
      <c r="X35" s="79">
        <v>49</v>
      </c>
      <c r="Y35" s="79">
        <v>49</v>
      </c>
      <c r="Z35" s="79">
        <v>49</v>
      </c>
      <c r="AA35" s="79">
        <v>49</v>
      </c>
      <c r="AB35" s="79">
        <v>49</v>
      </c>
      <c r="AC35" s="79">
        <v>49</v>
      </c>
      <c r="AD35" s="79">
        <v>49</v>
      </c>
      <c r="AE35" s="79">
        <v>49</v>
      </c>
      <c r="AF35" s="79">
        <v>49</v>
      </c>
      <c r="AG35" s="79">
        <v>49</v>
      </c>
      <c r="AH35" s="79">
        <v>49</v>
      </c>
      <c r="AI35" s="79">
        <v>49</v>
      </c>
      <c r="AJ35" s="79">
        <v>49</v>
      </c>
      <c r="AK35" s="79">
        <v>49</v>
      </c>
      <c r="AL35" s="79">
        <v>49</v>
      </c>
      <c r="AM35" s="79">
        <v>49</v>
      </c>
      <c r="AN35" s="79">
        <v>49</v>
      </c>
      <c r="AO35" s="79">
        <v>49</v>
      </c>
      <c r="AP35" s="79">
        <v>49</v>
      </c>
      <c r="AQ35" s="79">
        <v>49</v>
      </c>
    </row>
    <row r="36" spans="1:43" x14ac:dyDescent="0.25">
      <c r="A36" s="85"/>
      <c r="B36" s="72"/>
      <c r="C36" s="72"/>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86"/>
    </row>
    <row r="37" spans="1:43" x14ac:dyDescent="0.25">
      <c r="A37" s="85"/>
      <c r="B37" s="72"/>
      <c r="C37" s="72"/>
      <c r="D37" s="72"/>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86"/>
    </row>
    <row r="38" spans="1:43" x14ac:dyDescent="0.25">
      <c r="A38" s="85"/>
      <c r="B38" s="72"/>
      <c r="C38" s="72"/>
      <c r="D38" s="72"/>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86"/>
    </row>
    <row r="39" spans="1:43" x14ac:dyDescent="0.25">
      <c r="A39" s="85"/>
      <c r="B39" s="72"/>
      <c r="C39" s="72"/>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86"/>
    </row>
    <row r="40" spans="1:43" x14ac:dyDescent="0.25">
      <c r="A40" s="85"/>
      <c r="B40" s="72"/>
      <c r="C40" s="72"/>
      <c r="D40" s="72"/>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86"/>
    </row>
    <row r="41" spans="1:43" x14ac:dyDescent="0.25">
      <c r="A41" s="85"/>
      <c r="B41" s="72"/>
      <c r="C41" s="72"/>
      <c r="D41" s="72"/>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86"/>
    </row>
    <row r="42" spans="1:43" x14ac:dyDescent="0.25">
      <c r="A42" s="85"/>
      <c r="B42" s="72"/>
      <c r="C42" s="72"/>
      <c r="D42" s="72"/>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86"/>
    </row>
    <row r="43" spans="1:43" x14ac:dyDescent="0.25">
      <c r="A43" s="85"/>
      <c r="B43" s="72"/>
      <c r="C43" s="72"/>
      <c r="D43" s="72"/>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86"/>
    </row>
    <row r="44" spans="1:43" x14ac:dyDescent="0.25">
      <c r="A44" s="85"/>
      <c r="B44" s="72"/>
      <c r="C44" s="72"/>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86"/>
    </row>
    <row r="45" spans="1:43" x14ac:dyDescent="0.25">
      <c r="A45" s="85"/>
      <c r="B45" s="72"/>
      <c r="C45" s="72"/>
      <c r="D45" s="72"/>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86"/>
    </row>
    <row r="46" spans="1:43" x14ac:dyDescent="0.25">
      <c r="A46" s="85"/>
      <c r="B46" s="72"/>
      <c r="C46" s="72"/>
      <c r="D46" s="72"/>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AN46" s="72"/>
      <c r="AO46" s="72"/>
      <c r="AP46" s="72"/>
      <c r="AQ46" s="86"/>
    </row>
    <row r="47" spans="1:43" x14ac:dyDescent="0.25">
      <c r="A47" s="85"/>
      <c r="B47" s="72"/>
      <c r="C47" s="72"/>
      <c r="D47" s="72"/>
      <c r="E47" s="72"/>
      <c r="F47" s="72"/>
      <c r="G47" s="72"/>
      <c r="H47" s="72"/>
      <c r="I47" s="72"/>
      <c r="J47" s="72"/>
      <c r="K47" s="72"/>
      <c r="L47" s="72"/>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86"/>
    </row>
    <row r="48" spans="1:43" x14ac:dyDescent="0.25">
      <c r="A48" s="85"/>
      <c r="B48" s="72"/>
      <c r="C48" s="72"/>
      <c r="D48" s="72"/>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86"/>
    </row>
    <row r="49" spans="1:43" x14ac:dyDescent="0.25">
      <c r="A49" s="80"/>
      <c r="B49" s="65"/>
      <c r="C49" s="65"/>
      <c r="D49" s="65"/>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AP49" s="65"/>
      <c r="AQ49" s="81"/>
    </row>
    <row r="50" spans="1:43" x14ac:dyDescent="0.25">
      <c r="A50" s="80"/>
      <c r="B50" s="65"/>
      <c r="C50" s="65"/>
      <c r="D50" s="65"/>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65"/>
      <c r="AO50" s="65"/>
      <c r="AP50" s="65"/>
      <c r="AQ50" s="81"/>
    </row>
    <row r="51" spans="1:43" x14ac:dyDescent="0.25">
      <c r="A51" s="80"/>
      <c r="B51" s="65"/>
      <c r="C51" s="65"/>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c r="AJ51" s="65"/>
      <c r="AK51" s="65"/>
      <c r="AL51" s="65"/>
      <c r="AM51" s="65"/>
      <c r="AN51" s="65"/>
      <c r="AO51" s="65"/>
      <c r="AP51" s="65"/>
      <c r="AQ51" s="81"/>
    </row>
    <row r="52" spans="1:43" x14ac:dyDescent="0.25">
      <c r="A52" s="80"/>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81"/>
    </row>
    <row r="53" spans="1:43" x14ac:dyDescent="0.25">
      <c r="A53" s="80"/>
      <c r="B53" s="65"/>
      <c r="C53" s="65"/>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81"/>
    </row>
    <row r="54" spans="1:43" x14ac:dyDescent="0.25">
      <c r="A54" s="80"/>
      <c r="B54" s="65"/>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81"/>
    </row>
    <row r="55" spans="1:43" x14ac:dyDescent="0.25">
      <c r="A55" s="80"/>
      <c r="B55" s="65"/>
      <c r="C55" s="65"/>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c r="AQ55" s="81"/>
    </row>
    <row r="56" spans="1:43" x14ac:dyDescent="0.25">
      <c r="A56" s="80"/>
      <c r="B56" s="65"/>
      <c r="C56" s="65"/>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c r="AL56" s="65"/>
      <c r="AM56" s="65"/>
      <c r="AN56" s="65"/>
      <c r="AO56" s="65"/>
      <c r="AP56" s="65"/>
      <c r="AQ56" s="81"/>
    </row>
    <row r="57" spans="1:43" x14ac:dyDescent="0.25">
      <c r="A57" s="80"/>
      <c r="B57" s="65"/>
      <c r="C57" s="65"/>
      <c r="D57" s="65"/>
      <c r="E57" s="65"/>
      <c r="F57" s="65"/>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c r="AP57" s="65"/>
      <c r="AQ57" s="81"/>
    </row>
    <row r="58" spans="1:43" x14ac:dyDescent="0.25">
      <c r="A58" s="80"/>
      <c r="B58" s="65"/>
      <c r="C58" s="65"/>
      <c r="D58" s="65"/>
      <c r="E58" s="65"/>
      <c r="F58" s="65"/>
      <c r="G58" s="65"/>
      <c r="H58" s="65"/>
      <c r="I58" s="65"/>
      <c r="J58" s="65"/>
      <c r="K58" s="65"/>
      <c r="L58" s="65"/>
      <c r="M58" s="65"/>
      <c r="N58" s="65"/>
      <c r="O58" s="65"/>
      <c r="P58" s="65"/>
      <c r="Q58" s="65"/>
      <c r="R58" s="65"/>
      <c r="S58" s="65"/>
      <c r="T58" s="65"/>
      <c r="U58" s="65"/>
      <c r="V58" s="65"/>
      <c r="W58" s="65"/>
      <c r="X58" s="65"/>
      <c r="Y58" s="65"/>
      <c r="Z58" s="65"/>
      <c r="AA58" s="65"/>
      <c r="AB58" s="65"/>
      <c r="AC58" s="65"/>
      <c r="AD58" s="65"/>
      <c r="AE58" s="65"/>
      <c r="AF58" s="65"/>
      <c r="AG58" s="65"/>
      <c r="AH58" s="65"/>
      <c r="AI58" s="65"/>
      <c r="AJ58" s="65"/>
      <c r="AK58" s="65"/>
      <c r="AL58" s="65"/>
      <c r="AM58" s="65"/>
      <c r="AN58" s="65"/>
      <c r="AO58" s="65"/>
      <c r="AP58" s="65"/>
      <c r="AQ58" s="81"/>
    </row>
    <row r="59" spans="1:43" x14ac:dyDescent="0.25">
      <c r="A59" s="80"/>
      <c r="B59" s="65"/>
      <c r="C59" s="65"/>
      <c r="D59" s="65"/>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5"/>
      <c r="AH59" s="65"/>
      <c r="AI59" s="65"/>
      <c r="AJ59" s="65"/>
      <c r="AK59" s="65"/>
      <c r="AL59" s="65"/>
      <c r="AM59" s="65"/>
      <c r="AN59" s="65"/>
      <c r="AO59" s="65"/>
      <c r="AP59" s="65"/>
      <c r="AQ59" s="81"/>
    </row>
    <row r="60" spans="1:43" x14ac:dyDescent="0.25">
      <c r="A60" s="80"/>
      <c r="B60" s="65"/>
      <c r="C60" s="65"/>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c r="AQ60" s="81"/>
    </row>
    <row r="61" spans="1:43" x14ac:dyDescent="0.25">
      <c r="A61" s="80"/>
      <c r="B61" s="65"/>
      <c r="C61" s="65"/>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81"/>
    </row>
    <row r="62" spans="1:43" x14ac:dyDescent="0.25">
      <c r="A62" s="80"/>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81"/>
    </row>
    <row r="63" spans="1:43" x14ac:dyDescent="0.25">
      <c r="A63" s="80"/>
      <c r="B63" s="65"/>
      <c r="C63" s="65"/>
      <c r="D63" s="65"/>
      <c r="E63" s="65"/>
      <c r="F63" s="65"/>
      <c r="G63" s="65"/>
      <c r="H63" s="65"/>
      <c r="I63" s="65"/>
      <c r="J63" s="65"/>
      <c r="K63" s="65"/>
      <c r="L63" s="65"/>
      <c r="M63" s="65"/>
      <c r="N63" s="65"/>
      <c r="O63" s="65"/>
      <c r="P63" s="65"/>
      <c r="Q63" s="65"/>
      <c r="R63" s="65"/>
      <c r="S63" s="65"/>
      <c r="T63" s="65"/>
      <c r="U63" s="65"/>
      <c r="V63" s="65"/>
      <c r="W63" s="65"/>
      <c r="X63" s="65"/>
      <c r="Y63" s="65"/>
      <c r="Z63" s="65"/>
      <c r="AA63" s="65"/>
      <c r="AB63" s="65"/>
      <c r="AC63" s="65"/>
      <c r="AD63" s="65"/>
      <c r="AE63" s="65"/>
      <c r="AF63" s="65"/>
      <c r="AG63" s="65"/>
      <c r="AH63" s="65"/>
      <c r="AI63" s="65"/>
      <c r="AJ63" s="65"/>
      <c r="AK63" s="65"/>
      <c r="AL63" s="65"/>
      <c r="AM63" s="65"/>
      <c r="AN63" s="65"/>
      <c r="AO63" s="65"/>
      <c r="AP63" s="65"/>
      <c r="AQ63" s="81"/>
    </row>
    <row r="64" spans="1:43" x14ac:dyDescent="0.25">
      <c r="A64" s="80"/>
      <c r="B64" s="65"/>
      <c r="C64" s="65"/>
      <c r="D64" s="65"/>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5"/>
      <c r="AN64" s="65"/>
      <c r="AO64" s="65"/>
      <c r="AP64" s="65"/>
      <c r="AQ64" s="81"/>
    </row>
    <row r="65" spans="1:43" ht="15.75" thickBot="1" x14ac:dyDescent="0.3">
      <c r="A65" s="82"/>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4"/>
    </row>
  </sheetData>
  <mergeCells count="34">
    <mergeCell ref="A14:N14"/>
    <mergeCell ref="A15:N15"/>
    <mergeCell ref="A16:N16"/>
    <mergeCell ref="A24:N24"/>
    <mergeCell ref="A13:N13"/>
    <mergeCell ref="A23:N23"/>
    <mergeCell ref="A18:N18"/>
    <mergeCell ref="A19:N19"/>
    <mergeCell ref="A20:N20"/>
    <mergeCell ref="A21:N21"/>
    <mergeCell ref="A22:N22"/>
    <mergeCell ref="A17:N17"/>
    <mergeCell ref="A32:M32"/>
    <mergeCell ref="O32:AQ32"/>
    <mergeCell ref="A25:M25"/>
    <mergeCell ref="A26:M26"/>
    <mergeCell ref="O29:AQ29"/>
    <mergeCell ref="A28:M28"/>
    <mergeCell ref="A1:N1"/>
    <mergeCell ref="A27:M27"/>
    <mergeCell ref="A29:N29"/>
    <mergeCell ref="A30:N30"/>
    <mergeCell ref="A31:N31"/>
    <mergeCell ref="A2:N2"/>
    <mergeCell ref="A3:N3"/>
    <mergeCell ref="A4:N4"/>
    <mergeCell ref="A5:N5"/>
    <mergeCell ref="A6:N6"/>
    <mergeCell ref="A7:N7"/>
    <mergeCell ref="A8:N8"/>
    <mergeCell ref="A9:N9"/>
    <mergeCell ref="A10:N10"/>
    <mergeCell ref="A11:N11"/>
    <mergeCell ref="A12:N12"/>
  </mergeCells>
  <pageMargins left="0.7" right="0.7" top="0.75" bottom="0.75" header="0.3" footer="0.3"/>
  <pageSetup paperSize="8" scale="3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Tab 1 - Introduction</vt:lpstr>
      <vt:lpstr>Tab 2 - Vehicle Hire - 40%</vt:lpstr>
      <vt:lpstr>Tab - 3 Estimated Use</vt:lpstr>
      <vt:lpstr>Tab 4 - Additional Costs - 10% </vt:lpstr>
      <vt:lpstr>Tab - 5 Additional Costs - 0%</vt:lpstr>
    </vt:vector>
  </TitlesOfParts>
  <Company>The University of Manchester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Professional Support Services</dc:creator>
  <cp:lastModifiedBy>Rikaya Knott</cp:lastModifiedBy>
  <cp:lastPrinted>2016-08-18T08:09:07Z</cp:lastPrinted>
  <dcterms:created xsi:type="dcterms:W3CDTF">2016-03-31T13:49:23Z</dcterms:created>
  <dcterms:modified xsi:type="dcterms:W3CDTF">2019-02-25T09:50:29Z</dcterms:modified>
</cp:coreProperties>
</file>